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definedName name="_xlnm.Print_Titles" localSheetId="0">'Лист1'!$12:$12</definedName>
  </definedNames>
  <calcPr fullCalcOnLoad="1"/>
</workbook>
</file>

<file path=xl/sharedStrings.xml><?xml version="1.0" encoding="utf-8"?>
<sst xmlns="http://schemas.openxmlformats.org/spreadsheetml/2006/main" count="688" uniqueCount="203">
  <si>
    <t xml:space="preserve">                     Приложение № 6</t>
  </si>
  <si>
    <t xml:space="preserve">                                                   Благодарновского сельсовета</t>
  </si>
  <si>
    <t>(тыс.руб.)</t>
  </si>
  <si>
    <t>Наименование главных распорядителей кредитов</t>
  </si>
  <si>
    <t>Раз-дел</t>
  </si>
  <si>
    <t>Под-раздел</t>
  </si>
  <si>
    <t>Целевая статья расходов</t>
  </si>
  <si>
    <t>Вид рас-ходов</t>
  </si>
  <si>
    <t>ОБЩЕГОСУДАРСТВЕННЫЕ   ВОПРОСЫ</t>
  </si>
  <si>
    <t>01</t>
  </si>
  <si>
    <t>Функционирование высшего должностного лица субъекта РФ и  муниципального образования</t>
  </si>
  <si>
    <t>02</t>
  </si>
  <si>
    <t>Муниципальная программа "Социально-экономическое развитие территории муниципального образования на 2017-2022 годы"</t>
  </si>
  <si>
    <t>6000000000</t>
  </si>
  <si>
    <t>Основное мероприятие "Обеспечение функций главы муниципального образования"</t>
  </si>
  <si>
    <t>Глава муниципального образования</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</si>
  <si>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</si>
  <si>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</si>
  <si>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органов</t>
  </si>
  <si>
    <t>120</t>
  </si>
  <si>
    <t xml:space="preserve">Фонд оплаты труда </t>
  </si>
  <si>
    <t>121</t>
  </si>
  <si>
    <t>Взносы по обязательному социальномм страхованию на выплаты по денежному содержанию и иные выплаты работником государственных (муниципальных) органов</t>
  </si>
  <si>
    <t>129</t>
  </si>
  <si>
    <t>Функционирование Правительства РФ, высших исполнительных органов государственной власти субъектов РФ, местных администраций</t>
  </si>
  <si>
    <t>04</t>
  </si>
  <si>
    <t>Основное мероприятие "Обеспечение функций местной администрации"</t>
  </si>
  <si>
    <t>Центральный аппарат</t>
  </si>
  <si>
    <t>Закупка товаров, работ и услуг для государственных нужд</t>
  </si>
  <si>
    <t>200</t>
  </si>
  <si>
    <t>Иные закупки товаров, работ и услуг для государственных нужд</t>
  </si>
  <si>
    <t>240</t>
  </si>
  <si>
    <t>Закупка товаров, работ, услуг в сфере информационно-коммуникационных технологий</t>
  </si>
  <si>
    <t>242</t>
  </si>
  <si>
    <t>Прочая закупка товаров, работ и услуг для муниципальных нужд</t>
  </si>
  <si>
    <t>244</t>
  </si>
  <si>
    <t>Иные бюджетные ассигнования</t>
  </si>
  <si>
    <t>800</t>
  </si>
  <si>
    <t>Уплата налогов, сборов и иных платежей</t>
  </si>
  <si>
    <t>850</t>
  </si>
  <si>
    <t>Уплата иных платежей</t>
  </si>
  <si>
    <t>853</t>
  </si>
  <si>
    <t>Основное мероприятие "Обеспечение деятельности отдела архитектуры и градостроительства (главного архитектора) путем передачи полномочий по решению вопросов местного значения за счет межбюджетных трансфертов, передаваемых из бюджета поселения в бюджет муниципального района"</t>
  </si>
  <si>
    <t>Межбюджетные трансферты</t>
  </si>
  <si>
    <t>500</t>
  </si>
  <si>
    <t>Иные межбюджетные трансферты</t>
  </si>
  <si>
    <t>540</t>
  </si>
  <si>
    <t xml:space="preserve">Основное мероприятие "Осуществление мер по противодействию коррупции в границах поселения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 </t>
  </si>
  <si>
    <t>Обеспечение деятельности финансовых,налоговых и таможенных органов и органовфинансового (финансово-бюджетного) надзора</t>
  </si>
  <si>
    <t>06</t>
  </si>
  <si>
    <t>Основное мероприятие "Обеспечение деятельности счетной палаты Тюльганского района (обеспечение внешнего муниципального контроля) путем передачи полномочий по решению вопросов местного значения за счет межбюджетных трансфертов, предоставляемых из бюджета поселенияв бюджет муниципального района и обеспечение деятельности специалиста администрации Тюльганского района по муниципальному внутреннему контролю</t>
  </si>
  <si>
    <t>11</t>
  </si>
  <si>
    <t>Основное мероприятие "Резервный фонд местной администрации"</t>
  </si>
  <si>
    <t>Резервные средства</t>
  </si>
  <si>
    <t>870</t>
  </si>
  <si>
    <t>НАЦИОНАЛЬНАЯ ОБОРОНА</t>
  </si>
  <si>
    <t xml:space="preserve"> </t>
  </si>
  <si>
    <t>Мобилизационная и вневойсковая подготовка</t>
  </si>
  <si>
    <t>03</t>
  </si>
  <si>
    <t>Основное мероприятие "Осуществление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</si>
  <si>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</si>
  <si>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 xml:space="preserve">Расходы на выплату персоналу </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</si>
  <si>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</si>
  <si>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</si>
  <si>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</si>
  <si>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НАЦИОНАЛЬНАЯ БЕЗОПАСНОСТЬ И ПРАВООХРАНИТЕЛЬНАЯ ДЕЯТЕЛЬНОСТЬ</t>
  </si>
  <si>
    <t xml:space="preserve"> 03</t>
  </si>
  <si>
    <t>Обеспечение пожарной безопасности</t>
  </si>
  <si>
    <t>10</t>
  </si>
  <si>
    <t>Основное мероприятие "Укрепление пожарной безопасности на территории сельсовета"</t>
  </si>
  <si>
    <t>600</t>
  </si>
  <si>
    <t>630</t>
  </si>
  <si>
    <t>633</t>
  </si>
  <si>
    <t>Другие вопросы в области национальной безопасности и правоохранительной деятельности</t>
  </si>
  <si>
    <t>14</t>
  </si>
  <si>
    <t>Муниципальная программа "Профилактика правонарушений в муниципальных образованиях на 2016-2021 годы"</t>
  </si>
  <si>
    <t>Основное мероприятие "Мероприятия по профилактике правонарушений антитеррористического характера"</t>
  </si>
  <si>
    <t>Поддержка добровольных народных дружин</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</si>
  <si>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</si>
  <si>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</si>
  <si>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НАЦИОНАЛЬНАЯ ЭКОНОМИКА</t>
  </si>
  <si>
    <t>Дорожное хозяйство (дорожные фонды)</t>
  </si>
  <si>
    <t>09</t>
  </si>
  <si>
    <t>Муниципальная программа комплексного развития систем транспортной инфраструктуры на территории сельских поселений на 2016-2026 годы"</t>
  </si>
  <si>
    <t>Основное мероприятие "Ремонт, содержание автомобильных дорог"</t>
  </si>
  <si>
    <t>Ремонт и содержание автомобильных дорог общего пользования</t>
  </si>
  <si>
    <t>Освещение дорог</t>
  </si>
  <si>
    <t>Другие вопросы в области национальной экономики</t>
  </si>
  <si>
    <t>12</t>
  </si>
  <si>
    <t>ЖИЛИЩНО-КОММУНАЛЬНОЕ ХОЗЯЙСТВО</t>
  </si>
  <si>
    <t>05</t>
  </si>
  <si>
    <t>Коммунальное хозяйство</t>
  </si>
  <si>
    <t>Основное мероприятие "Мероприятия в области коммунального хозяйства"</t>
  </si>
  <si>
    <t>Мероприятия в области комммунального хозяйства</t>
  </si>
  <si>
    <t>Благоустройство</t>
  </si>
  <si>
    <t>Основное мероприятие «Организация и содержание мест захоронений»</t>
  </si>
  <si>
    <t>Организация и содержание мест захоронения</t>
  </si>
  <si>
    <t>Иные закупки товаров, работ и услуг для  обеспечения государственных (муниципальных) нужд</t>
  </si>
  <si>
    <t xml:space="preserve">Прочая закупка товаров, работ и услуг </t>
  </si>
  <si>
    <t>Основное мероприятие "Прочие мероприятия по благоустройству "</t>
  </si>
  <si>
    <t>Прочие мероприятия по благоустройству</t>
  </si>
  <si>
    <t>ОБРАЗОВАНИЕ</t>
  </si>
  <si>
    <t>07</t>
  </si>
  <si>
    <t xml:space="preserve">Молодежная политика </t>
  </si>
  <si>
    <t>Основное мероприятие "Развитие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</si>
  <si>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Развитие молодежной политики в сфере физической культуры и спорта</t>
  </si>
  <si>
    <t>КУЛЬТУРА И КИНЕМАТОГРАФИЯ</t>
  </si>
  <si>
    <t>08</t>
  </si>
  <si>
    <t>Культура</t>
  </si>
  <si>
    <t>Основное мероприятие "Развитие культурно-досуговой деятельности и народного творчествапутем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</si>
  <si>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 xml:space="preserve">Развитие культурно-досуговой деятельности и народного творчества </t>
  </si>
  <si>
    <t>Основное мероприятие "Развитие библиотечного дела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</si>
  <si>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 xml:space="preserve">Развитие библиотечного дела </t>
  </si>
  <si>
    <t>Основное мероприятие "Обеспечение деятельности централизованных бухгалтерий, учебно-методических кабинетов, групп хозяйственного обслуживания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t>
  </si>
  <si>
    <t>Учебно-методические кабинеты, централизованные бухгалтерии,группы хозяйственного обслуживания, учебные фильмотеки, межшкольные учебно-производственные комбинаты, логопедические пункты</t>
  </si>
  <si>
    <t>ФИЗИЧЕСКАЯ КУЛЬТУРА И СПОРТ</t>
  </si>
  <si>
    <t>Физическая культура</t>
  </si>
  <si>
    <t>Основное мероприятие "Реализация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</si>
  <si>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 xml:space="preserve">Реализация единой политики в сфере физической культуры и спорта </t>
  </si>
  <si>
    <t>ИТОГО:</t>
  </si>
  <si>
    <t>Условно утвержденные расходы</t>
  </si>
  <si>
    <t>ВСЕГО РАСХОДОВ</t>
  </si>
  <si>
    <t>% исп</t>
  </si>
  <si>
    <t>Предоставление субсидий бюджетным,автономным учреждениям и иным некоммерческим организациям</t>
  </si>
  <si>
    <t>Субсидии некоммерческим организациям(за исключением государственных(муниципальных)учреждений)</t>
  </si>
  <si>
    <t>2020 год</t>
  </si>
  <si>
    <t>2020год факт</t>
  </si>
  <si>
    <t>5000000000</t>
  </si>
  <si>
    <t>5000100000</t>
  </si>
  <si>
    <t>500100010</t>
  </si>
  <si>
    <t>5000100010</t>
  </si>
  <si>
    <t>5000200010</t>
  </si>
  <si>
    <t>5001400000</t>
  </si>
  <si>
    <t>5001400010</t>
  </si>
  <si>
    <t>5001500000</t>
  </si>
  <si>
    <t>5002700000</t>
  </si>
  <si>
    <t>5002700010</t>
  </si>
  <si>
    <t>5001500010</t>
  </si>
  <si>
    <t>500000000</t>
  </si>
  <si>
    <t>5000300000</t>
  </si>
  <si>
    <t>5000300010</t>
  </si>
  <si>
    <t>500260000</t>
  </si>
  <si>
    <t>5002651180</t>
  </si>
  <si>
    <t>510000000</t>
  </si>
  <si>
    <t>5100100000</t>
  </si>
  <si>
    <t>5100100010</t>
  </si>
  <si>
    <t>5000500010</t>
  </si>
  <si>
    <t>5000400010</t>
  </si>
  <si>
    <t>5001800000</t>
  </si>
  <si>
    <t>5001800010</t>
  </si>
  <si>
    <t>5000700000</t>
  </si>
  <si>
    <t>5000700010</t>
  </si>
  <si>
    <t>500П5S0990</t>
  </si>
  <si>
    <t>5000800000</t>
  </si>
  <si>
    <t>5000800010</t>
  </si>
  <si>
    <t>5001000000</t>
  </si>
  <si>
    <t>5001000010</t>
  </si>
  <si>
    <t>5001200000</t>
  </si>
  <si>
    <t>500120010</t>
  </si>
  <si>
    <t>5000130000</t>
  </si>
  <si>
    <t>5001300010</t>
  </si>
  <si>
    <t>5000900000</t>
  </si>
  <si>
    <t>5000900010</t>
  </si>
  <si>
    <t>5002800000</t>
  </si>
  <si>
    <t>5002800010</t>
  </si>
  <si>
    <t>Основное мероприятие "Организация проведения выборов"</t>
  </si>
  <si>
    <t>Муниципальная программа "Социально-экономическое развитие территории муниципального образования на 2020-2025 годы"</t>
  </si>
  <si>
    <t>Осуществление переданных полномочийпо утверждению генеральных планов поселения правил землепользования застройки, утверждению подготовленной на основе генеральных плановпоселения документациипо планировке территории, выдаче разрешений на строительство</t>
  </si>
  <si>
    <t>Осуществление внешнего муниципального финансового контроля</t>
  </si>
  <si>
    <t>Осуществление мер по противодействию коррупции в границах поселения</t>
  </si>
  <si>
    <t>Проведение выборов в муниципальных образованиях</t>
  </si>
  <si>
    <t>Специальные расходы</t>
  </si>
  <si>
    <t>880</t>
  </si>
  <si>
    <t>Муниципальная программа "Обеспечение пожарной безопасности на территории сельсовета на 2020-2025г.</t>
  </si>
  <si>
    <t>Создание условий для организации добровольной пожарной охраны, а также для участия граждан в обеспечении первичных мер пожарной безопасности в иных формах</t>
  </si>
  <si>
    <t>Субсидии (гранты в форме субсидий), не подлежашие казначейскому сопровождению</t>
  </si>
  <si>
    <t>Исполнение судебных актов</t>
  </si>
  <si>
    <t>830</t>
  </si>
  <si>
    <t>Исполнение судебных актов РФ и мировых соглашений по возмещению причиненного вреда</t>
  </si>
  <si>
    <t>831</t>
  </si>
  <si>
    <t>Муниципальная программа "Развитие малого и среднего предпринимательствана территории муниципальных образований Тюльганского района Оренбургской области на 2020-2025 гг"</t>
  </si>
  <si>
    <t>5300100010</t>
  </si>
  <si>
    <t>5300100000</t>
  </si>
  <si>
    <t>5300000000</t>
  </si>
  <si>
    <t>Основное мероприятие "Публикация информационных материалов по вопросам развития малого предпринимательства"</t>
  </si>
  <si>
    <t>Информационное обеспечение малого и среднего предпринимательства</t>
  </si>
  <si>
    <t>50 0 18 00010</t>
  </si>
  <si>
    <t>Исполнние судебных актов</t>
  </si>
  <si>
    <t>51 0 18 00010</t>
  </si>
  <si>
    <t>Исполение судебных актов РФ и мировых соглашений по возмещению причиненного вреда</t>
  </si>
  <si>
    <t>52 0 18 00010</t>
  </si>
  <si>
    <t>Основное мероприятие "Реализация на территории Тюльганского района проектов развития сельских поселений, основанных на местных инициативах"</t>
  </si>
  <si>
    <t>500П500000</t>
  </si>
  <si>
    <t>Участие сельсоветов в реализации проектов развития сельских поселений, основанных на мсетных инициативах</t>
  </si>
  <si>
    <t>Закупка товаров, работ и услуг для обеспечения государственных (муниципальных) нужд</t>
  </si>
  <si>
    <t xml:space="preserve">Закупка товаров, работ, услуг в целях капитального ремонта государственного (муниципального) имущества </t>
  </si>
  <si>
    <t>243</t>
  </si>
  <si>
    <t>Чапаевский сельсовет</t>
  </si>
  <si>
    <t xml:space="preserve">                              Приложение № 3</t>
  </si>
  <si>
    <t xml:space="preserve">        к постановлению</t>
  </si>
  <si>
    <t>администрации Чапаевского сельсовета</t>
  </si>
  <si>
    <t>Ведомственная структура раходов бюджета Чапаевского сельсовета за 3 квартал 2020 год.</t>
  </si>
  <si>
    <t>от 16.10.2020 года  №53-п</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</si>
</sst>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р_._-;\-* #,##0.00\ _р_._-;_-* \-??\ _р_._-;_-@_-"/>
  </numFmts>
  <fonts count="57">
    <font>
      <sz val="10"/>
      <name val="Arial Cyr"/>
      <family val="0"/>
    </font>
    <font>
      <sz val="10"/>
      <name val="Arial"/>
      <family val="0"/>
    </font>
    <font>
      <sz val="12"/>
      <name val="Times New Roman Cyr"/>
      <family val="1"/>
    </font>
    <font>
      <sz val="11"/>
      <name val="Times New Roman Cyr"/>
      <family val="1"/>
    </font>
    <font>
      <b/>
      <sz val="12"/>
      <name val="Times New Roman Cyr"/>
      <family val="1"/>
    </font>
    <font>
      <b/>
      <sz val="11"/>
      <name val="Times New Roman Cyr"/>
      <family val="0"/>
    </font>
    <font>
      <b/>
      <i/>
      <sz val="11"/>
      <name val="Times New Roman Cyr"/>
      <family val="0"/>
    </font>
    <font>
      <b/>
      <i/>
      <sz val="12"/>
      <name val="Times New Roman Cyr"/>
      <family val="0"/>
    </font>
    <font>
      <i/>
      <sz val="11"/>
      <name val="Times New Roman Cyr"/>
      <family val="0"/>
    </font>
    <font>
      <i/>
      <sz val="12"/>
      <name val="Times New Roman Cyr"/>
      <family val="0"/>
    </font>
    <font>
      <sz val="11"/>
      <name val="Times New Roman"/>
      <family val="1"/>
    </font>
    <font>
      <b/>
      <i/>
      <sz val="11"/>
      <name val="Times New Roman"/>
      <family val="1"/>
    </font>
    <font>
      <i/>
      <sz val="11"/>
      <name val="Times New Roman"/>
      <family val="1"/>
    </font>
    <font>
      <b/>
      <sz val="11"/>
      <name val="Times New Roman"/>
      <family val="1"/>
    </font>
    <font>
      <i/>
      <sz val="12"/>
      <name val="Times New Roman"/>
      <family val="1"/>
    </font>
    <font>
      <b/>
      <i/>
      <sz val="12"/>
      <name val="Times New Roman"/>
      <family val="1"/>
    </font>
    <font>
      <b/>
      <sz val="11"/>
      <color indexed="63"/>
      <name val="Times New Roman"/>
      <family val="1"/>
    </font>
    <font>
      <b/>
      <sz val="12"/>
      <name val="Times New Roman"/>
      <family val="1"/>
    </font>
    <font>
      <sz val="9"/>
      <name val="Times New Roman"/>
      <family val="1"/>
    </font>
    <font>
      <sz val="12"/>
      <name val="Times New Roman"/>
      <family val="1"/>
    </font>
    <font>
      <sz val="9"/>
      <name val="Times New Roman Cyr"/>
      <family val="1"/>
    </font>
    <font>
      <b/>
      <i/>
      <sz val="9"/>
      <name val="Times New Roman Cyr"/>
      <family val="0"/>
    </font>
    <font>
      <i/>
      <sz val="9"/>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medium"/>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style="thin"/>
    </border>
    <border>
      <left>
        <color indexed="63"/>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6" fillId="32" borderId="0" applyNumberFormat="0" applyBorder="0" applyAlignment="0" applyProtection="0"/>
  </cellStyleXfs>
  <cellXfs count="195">
    <xf numFmtId="0" fontId="0" fillId="0" borderId="0" xfId="0" applyAlignment="1">
      <alignment/>
    </xf>
    <xf numFmtId="0" fontId="2" fillId="0" borderId="0" xfId="0" applyFont="1" applyAlignment="1">
      <alignment/>
    </xf>
    <xf numFmtId="0" fontId="2" fillId="0" borderId="0" xfId="0" applyFont="1" applyAlignment="1">
      <alignment horizontal="right" vertical="center"/>
    </xf>
    <xf numFmtId="0" fontId="2" fillId="33" borderId="0" xfId="0" applyFont="1" applyFill="1" applyAlignment="1">
      <alignment/>
    </xf>
    <xf numFmtId="0" fontId="2" fillId="0" borderId="0" xfId="0" applyFont="1" applyAlignment="1">
      <alignment horizontal="left" vertical="center"/>
    </xf>
    <xf numFmtId="0" fontId="3" fillId="0" borderId="0" xfId="0" applyFont="1" applyAlignment="1">
      <alignment/>
    </xf>
    <xf numFmtId="0" fontId="5" fillId="0" borderId="10" xfId="0" applyFont="1" applyBorder="1" applyAlignment="1">
      <alignment horizontal="center" vertical="center" wrapText="1"/>
    </xf>
    <xf numFmtId="49" fontId="3" fillId="0" borderId="11" xfId="0" applyNumberFormat="1" applyFont="1" applyBorder="1" applyAlignment="1">
      <alignment horizontal="center" vertical="center"/>
    </xf>
    <xf numFmtId="172" fontId="5" fillId="33" borderId="11" xfId="0" applyNumberFormat="1" applyFont="1" applyFill="1" applyBorder="1" applyAlignment="1">
      <alignment horizontal="right" vertical="center"/>
    </xf>
    <xf numFmtId="0" fontId="5" fillId="0" borderId="10" xfId="0" applyFont="1" applyBorder="1" applyAlignment="1">
      <alignment horizontal="left" vertical="center" wrapText="1"/>
    </xf>
    <xf numFmtId="49" fontId="5" fillId="0" borderId="11" xfId="0" applyNumberFormat="1" applyFont="1" applyBorder="1" applyAlignment="1">
      <alignment horizontal="center" vertical="center"/>
    </xf>
    <xf numFmtId="0" fontId="5" fillId="0" borderId="10" xfId="0" applyFont="1" applyFill="1" applyBorder="1" applyAlignment="1">
      <alignment horizontal="left" vertical="center" wrapText="1"/>
    </xf>
    <xf numFmtId="49" fontId="5"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172" fontId="6" fillId="33" borderId="11" xfId="0" applyNumberFormat="1" applyFont="1" applyFill="1" applyBorder="1" applyAlignment="1">
      <alignment horizontal="right" vertical="center"/>
    </xf>
    <xf numFmtId="0" fontId="4" fillId="0" borderId="0" xfId="0" applyFont="1" applyAlignment="1">
      <alignment/>
    </xf>
    <xf numFmtId="0" fontId="6" fillId="0" borderId="10" xfId="0" applyFont="1" applyFill="1" applyBorder="1" applyAlignment="1">
      <alignment horizontal="left" vertical="center" wrapText="1"/>
    </xf>
    <xf numFmtId="49" fontId="6" fillId="0" borderId="11" xfId="0" applyNumberFormat="1" applyFont="1" applyFill="1" applyBorder="1" applyAlignment="1">
      <alignment horizontal="center" vertical="center"/>
    </xf>
    <xf numFmtId="0" fontId="7" fillId="0" borderId="0" xfId="0" applyFont="1" applyAlignment="1">
      <alignment/>
    </xf>
    <xf numFmtId="0" fontId="8" fillId="0" borderId="10" xfId="0" applyFont="1" applyFill="1" applyBorder="1" applyAlignment="1">
      <alignment horizontal="left" vertical="center" wrapText="1"/>
    </xf>
    <xf numFmtId="49" fontId="8" fillId="0" borderId="11" xfId="0" applyNumberFormat="1" applyFont="1" applyFill="1" applyBorder="1" applyAlignment="1">
      <alignment horizontal="center" vertical="center"/>
    </xf>
    <xf numFmtId="172" fontId="8" fillId="33" borderId="11" xfId="0" applyNumberFormat="1" applyFont="1" applyFill="1" applyBorder="1" applyAlignment="1">
      <alignment horizontal="right" vertical="center"/>
    </xf>
    <xf numFmtId="0" fontId="9" fillId="0" borderId="0" xfId="0" applyFont="1" applyAlignment="1">
      <alignment/>
    </xf>
    <xf numFmtId="0" fontId="3" fillId="0" borderId="10" xfId="0" applyFont="1" applyFill="1" applyBorder="1" applyAlignment="1">
      <alignment horizontal="left" vertical="center" wrapText="1"/>
    </xf>
    <xf numFmtId="49" fontId="3" fillId="0" borderId="11" xfId="0" applyNumberFormat="1" applyFont="1" applyFill="1" applyBorder="1" applyAlignment="1">
      <alignment horizontal="center" vertical="center"/>
    </xf>
    <xf numFmtId="172" fontId="3" fillId="33" borderId="11" xfId="0" applyNumberFormat="1" applyFont="1" applyFill="1" applyBorder="1" applyAlignment="1">
      <alignment horizontal="right" vertical="center"/>
    </xf>
    <xf numFmtId="0" fontId="2" fillId="0" borderId="0" xfId="0" applyFont="1" applyAlignment="1">
      <alignment/>
    </xf>
    <xf numFmtId="0" fontId="3"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5" fillId="0" borderId="13" xfId="0" applyNumberFormat="1" applyFont="1" applyFill="1" applyBorder="1" applyAlignment="1">
      <alignment horizontal="center" vertical="center"/>
    </xf>
    <xf numFmtId="172" fontId="5" fillId="33" borderId="13" xfId="0" applyNumberFormat="1" applyFont="1" applyFill="1" applyBorder="1" applyAlignment="1">
      <alignment horizontal="right" vertical="center"/>
    </xf>
    <xf numFmtId="0" fontId="3" fillId="0" borderId="10" xfId="0" applyFont="1" applyFill="1" applyBorder="1" applyAlignment="1">
      <alignment vertical="center" wrapText="1"/>
    </xf>
    <xf numFmtId="0" fontId="10" fillId="0" borderId="10" xfId="0" applyFont="1" applyBorder="1" applyAlignment="1">
      <alignment wrapText="1"/>
    </xf>
    <xf numFmtId="0" fontId="10" fillId="0" borderId="10" xfId="0" applyFont="1" applyBorder="1" applyAlignment="1">
      <alignment wrapText="1" readingOrder="1"/>
    </xf>
    <xf numFmtId="49" fontId="3" fillId="33" borderId="11"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49" fontId="3" fillId="0" borderId="13" xfId="0" applyNumberFormat="1" applyFont="1" applyFill="1" applyBorder="1" applyAlignment="1">
      <alignment horizontal="center" vertical="center"/>
    </xf>
    <xf numFmtId="172" fontId="3" fillId="33" borderId="13" xfId="0" applyNumberFormat="1" applyFont="1" applyFill="1" applyBorder="1" applyAlignment="1">
      <alignment horizontal="right" vertical="center"/>
    </xf>
    <xf numFmtId="0" fontId="10" fillId="0" borderId="12" xfId="0" applyFont="1" applyBorder="1" applyAlignment="1">
      <alignment wrapText="1"/>
    </xf>
    <xf numFmtId="49" fontId="3" fillId="0" borderId="13" xfId="0" applyNumberFormat="1" applyFont="1" applyFill="1" applyBorder="1" applyAlignment="1">
      <alignment horizontal="center" vertical="center"/>
    </xf>
    <xf numFmtId="0" fontId="11" fillId="0" borderId="12" xfId="0" applyFont="1" applyBorder="1" applyAlignment="1">
      <alignment wrapText="1"/>
    </xf>
    <xf numFmtId="49" fontId="6" fillId="0" borderId="13" xfId="0" applyNumberFormat="1" applyFont="1" applyFill="1" applyBorder="1" applyAlignment="1">
      <alignment horizontal="center" vertical="center"/>
    </xf>
    <xf numFmtId="172" fontId="6" fillId="33" borderId="13" xfId="0" applyNumberFormat="1" applyFont="1" applyFill="1" applyBorder="1" applyAlignment="1">
      <alignment horizontal="right" vertical="center"/>
    </xf>
    <xf numFmtId="0" fontId="7" fillId="0" borderId="0" xfId="0" applyFont="1" applyAlignment="1">
      <alignment/>
    </xf>
    <xf numFmtId="0" fontId="12" fillId="0" borderId="12" xfId="0" applyFont="1" applyBorder="1" applyAlignment="1">
      <alignment wrapText="1"/>
    </xf>
    <xf numFmtId="49" fontId="8" fillId="0" borderId="13" xfId="0" applyNumberFormat="1" applyFont="1" applyFill="1" applyBorder="1" applyAlignment="1">
      <alignment horizontal="center" vertical="center"/>
    </xf>
    <xf numFmtId="172" fontId="8" fillId="33" borderId="13" xfId="0" applyNumberFormat="1" applyFont="1" applyFill="1" applyBorder="1" applyAlignment="1">
      <alignment horizontal="right" vertical="center"/>
    </xf>
    <xf numFmtId="0" fontId="9" fillId="0" borderId="0" xfId="0" applyFont="1" applyAlignment="1">
      <alignment/>
    </xf>
    <xf numFmtId="0" fontId="11" fillId="0" borderId="12" xfId="0" applyNumberFormat="1" applyFont="1" applyBorder="1" applyAlignment="1">
      <alignment wrapText="1"/>
    </xf>
    <xf numFmtId="0" fontId="2" fillId="0" borderId="11" xfId="0" applyFont="1" applyBorder="1" applyAlignment="1">
      <alignment/>
    </xf>
    <xf numFmtId="0" fontId="11" fillId="0" borderId="12" xfId="0" applyFont="1" applyBorder="1" applyAlignment="1">
      <alignment vertical="top" wrapText="1"/>
    </xf>
    <xf numFmtId="0" fontId="13" fillId="0" borderId="12" xfId="0" applyFont="1" applyBorder="1" applyAlignment="1">
      <alignment wrapText="1"/>
    </xf>
    <xf numFmtId="49" fontId="5" fillId="0" borderId="13" xfId="0" applyNumberFormat="1" applyFont="1" applyFill="1" applyBorder="1" applyAlignment="1">
      <alignment horizontal="center" vertical="center"/>
    </xf>
    <xf numFmtId="0" fontId="4" fillId="0" borderId="0" xfId="0" applyFont="1" applyAlignment="1">
      <alignment/>
    </xf>
    <xf numFmtId="49" fontId="6" fillId="33" borderId="11" xfId="0" applyNumberFormat="1" applyFont="1" applyFill="1" applyBorder="1" applyAlignment="1">
      <alignment horizontal="center" vertical="center"/>
    </xf>
    <xf numFmtId="0" fontId="12" fillId="0" borderId="10" xfId="0" applyFont="1" applyFill="1" applyBorder="1" applyAlignment="1">
      <alignment wrapText="1"/>
    </xf>
    <xf numFmtId="49" fontId="8" fillId="0" borderId="11" xfId="0" applyNumberFormat="1" applyFont="1" applyBorder="1" applyAlignment="1">
      <alignment horizontal="center" vertical="center"/>
    </xf>
    <xf numFmtId="0" fontId="10" fillId="0" borderId="10" xfId="0" applyFont="1" applyFill="1" applyBorder="1" applyAlignment="1">
      <alignment wrapText="1"/>
    </xf>
    <xf numFmtId="0" fontId="10" fillId="0" borderId="10" xfId="0" applyFont="1" applyFill="1" applyBorder="1" applyAlignment="1">
      <alignment vertical="top" wrapText="1"/>
    </xf>
    <xf numFmtId="172" fontId="3" fillId="0" borderId="11" xfId="0" applyNumberFormat="1" applyFont="1" applyFill="1" applyBorder="1" applyAlignment="1">
      <alignment horizontal="right" vertical="center"/>
    </xf>
    <xf numFmtId="0" fontId="9" fillId="0" borderId="0" xfId="0" applyFont="1" applyFill="1" applyAlignment="1">
      <alignment/>
    </xf>
    <xf numFmtId="0" fontId="2" fillId="0" borderId="0" xfId="0" applyFont="1" applyFill="1" applyAlignment="1">
      <alignment/>
    </xf>
    <xf numFmtId="0" fontId="5"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10" fillId="0" borderId="11" xfId="0" applyFont="1" applyBorder="1" applyAlignment="1">
      <alignment horizontal="center" vertical="center"/>
    </xf>
    <xf numFmtId="49" fontId="3" fillId="0" borderId="11" xfId="0" applyNumberFormat="1" applyFont="1" applyFill="1" applyBorder="1" applyAlignment="1">
      <alignment horizontal="center"/>
    </xf>
    <xf numFmtId="172" fontId="3" fillId="33" borderId="11" xfId="0" applyNumberFormat="1" applyFont="1" applyFill="1" applyBorder="1" applyAlignment="1">
      <alignment horizontal="right"/>
    </xf>
    <xf numFmtId="0" fontId="10" fillId="0" borderId="10" xfId="0" applyNumberFormat="1" applyFont="1" applyBorder="1" applyAlignment="1">
      <alignment wrapText="1"/>
    </xf>
    <xf numFmtId="172" fontId="3" fillId="33" borderId="11" xfId="0" applyNumberFormat="1" applyFont="1" applyFill="1" applyBorder="1" applyAlignment="1">
      <alignment horizontal="center"/>
    </xf>
    <xf numFmtId="0" fontId="13" fillId="0" borderId="10" xfId="0" applyFont="1" applyBorder="1" applyAlignment="1">
      <alignment wrapText="1"/>
    </xf>
    <xf numFmtId="0" fontId="13" fillId="0" borderId="11" xfId="0" applyFont="1" applyBorder="1" applyAlignment="1">
      <alignment horizontal="center" vertical="center"/>
    </xf>
    <xf numFmtId="49" fontId="5" fillId="0" borderId="11" xfId="0" applyNumberFormat="1" applyFont="1" applyFill="1" applyBorder="1" applyAlignment="1">
      <alignment horizontal="center"/>
    </xf>
    <xf numFmtId="172" fontId="5" fillId="33" borderId="11" xfId="0" applyNumberFormat="1" applyFont="1" applyFill="1" applyBorder="1" applyAlignment="1">
      <alignment horizontal="right"/>
    </xf>
    <xf numFmtId="0" fontId="11" fillId="0" borderId="10" xfId="0" applyFont="1" applyBorder="1" applyAlignment="1">
      <alignment wrapText="1"/>
    </xf>
    <xf numFmtId="49" fontId="6" fillId="0" borderId="11" xfId="0" applyNumberFormat="1" applyFont="1" applyFill="1" applyBorder="1" applyAlignment="1">
      <alignment horizontal="center"/>
    </xf>
    <xf numFmtId="172" fontId="6" fillId="33" borderId="11" xfId="0" applyNumberFormat="1" applyFont="1" applyFill="1" applyBorder="1" applyAlignment="1">
      <alignment horizontal="right"/>
    </xf>
    <xf numFmtId="0" fontId="12" fillId="0" borderId="10" xfId="0" applyFont="1" applyBorder="1" applyAlignment="1">
      <alignment wrapText="1"/>
    </xf>
    <xf numFmtId="172" fontId="8" fillId="33" borderId="11" xfId="0" applyNumberFormat="1" applyFont="1" applyFill="1" applyBorder="1" applyAlignment="1">
      <alignment horizontal="right"/>
    </xf>
    <xf numFmtId="49" fontId="5" fillId="0" borderId="11" xfId="0" applyNumberFormat="1" applyFont="1" applyFill="1" applyBorder="1" applyAlignment="1">
      <alignment horizontal="center" vertical="center"/>
    </xf>
    <xf numFmtId="49" fontId="6"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0" fontId="14" fillId="33" borderId="10" xfId="0" applyFont="1" applyFill="1" applyBorder="1" applyAlignment="1">
      <alignment wrapText="1"/>
    </xf>
    <xf numFmtId="0" fontId="3" fillId="0" borderId="10" xfId="0" applyFont="1" applyFill="1" applyBorder="1" applyAlignment="1">
      <alignment wrapText="1"/>
    </xf>
    <xf numFmtId="0" fontId="5" fillId="0" borderId="10" xfId="0" applyFont="1" applyFill="1" applyBorder="1" applyAlignment="1">
      <alignment wrapText="1"/>
    </xf>
    <xf numFmtId="0" fontId="5" fillId="0" borderId="11" xfId="0" applyFont="1" applyFill="1" applyBorder="1" applyAlignment="1">
      <alignment horizontal="center" vertical="center"/>
    </xf>
    <xf numFmtId="0" fontId="6" fillId="0" borderId="10" xfId="0" applyFont="1" applyFill="1" applyBorder="1" applyAlignment="1">
      <alignment wrapText="1"/>
    </xf>
    <xf numFmtId="0" fontId="8" fillId="0" borderId="10" xfId="0" applyFont="1" applyFill="1" applyBorder="1" applyAlignment="1">
      <alignment wrapText="1"/>
    </xf>
    <xf numFmtId="0" fontId="10" fillId="0" borderId="11" xfId="0" applyFont="1" applyBorder="1" applyAlignment="1">
      <alignment vertical="center"/>
    </xf>
    <xf numFmtId="49" fontId="3" fillId="33" borderId="11" xfId="0" applyNumberFormat="1" applyFont="1" applyFill="1" applyBorder="1" applyAlignment="1">
      <alignment horizontal="center" vertical="center"/>
    </xf>
    <xf numFmtId="0" fontId="13" fillId="33" borderId="10" xfId="0" applyFont="1" applyFill="1" applyBorder="1" applyAlignment="1">
      <alignment/>
    </xf>
    <xf numFmtId="0" fontId="15" fillId="33" borderId="10" xfId="0" applyFont="1" applyFill="1" applyBorder="1" applyAlignment="1">
      <alignment wrapText="1"/>
    </xf>
    <xf numFmtId="0" fontId="11" fillId="0" borderId="11" xfId="0" applyFont="1" applyBorder="1" applyAlignment="1">
      <alignment vertical="center"/>
    </xf>
    <xf numFmtId="49" fontId="6" fillId="33" borderId="11"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0" fontId="12" fillId="0" borderId="11" xfId="0" applyFont="1" applyBorder="1" applyAlignment="1">
      <alignment vertical="center"/>
    </xf>
    <xf numFmtId="49" fontId="8" fillId="33" borderId="11" xfId="0" applyNumberFormat="1" applyFont="1" applyFill="1" applyBorder="1" applyAlignment="1">
      <alignment horizontal="center" vertical="center"/>
    </xf>
    <xf numFmtId="0" fontId="10" fillId="33" borderId="10" xfId="0" applyFont="1" applyFill="1" applyBorder="1" applyAlignment="1">
      <alignment wrapText="1"/>
    </xf>
    <xf numFmtId="0" fontId="3" fillId="33"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5" fillId="33" borderId="11" xfId="0" applyNumberFormat="1" applyFont="1" applyFill="1" applyBorder="1" applyAlignment="1">
      <alignment horizontal="center" vertical="center"/>
    </xf>
    <xf numFmtId="0" fontId="3" fillId="33" borderId="10" xfId="0" applyFont="1" applyFill="1" applyBorder="1" applyAlignment="1">
      <alignment horizontal="left" vertical="center" wrapText="1"/>
    </xf>
    <xf numFmtId="172" fontId="5" fillId="33" borderId="11" xfId="0" applyNumberFormat="1" applyFont="1" applyFill="1" applyBorder="1" applyAlignment="1">
      <alignment horizontal="center" vertical="center"/>
    </xf>
    <xf numFmtId="0" fontId="5" fillId="33" borderId="10" xfId="0" applyFont="1" applyFill="1" applyBorder="1" applyAlignment="1">
      <alignment vertical="center" wrapText="1"/>
    </xf>
    <xf numFmtId="0" fontId="8" fillId="33" borderId="10" xfId="0" applyFont="1" applyFill="1" applyBorder="1" applyAlignment="1">
      <alignment wrapText="1"/>
    </xf>
    <xf numFmtId="0" fontId="5" fillId="0" borderId="10" xfId="0" applyFont="1" applyBorder="1" applyAlignment="1">
      <alignment horizontal="center"/>
    </xf>
    <xf numFmtId="0" fontId="6" fillId="0" borderId="11" xfId="0" applyFont="1" applyBorder="1" applyAlignment="1">
      <alignment horizontal="left" wrapText="1"/>
    </xf>
    <xf numFmtId="0" fontId="6" fillId="0" borderId="11" xfId="0" applyFont="1" applyBorder="1" applyAlignment="1">
      <alignment/>
    </xf>
    <xf numFmtId="0" fontId="16" fillId="0" borderId="11" xfId="0" applyFont="1" applyBorder="1" applyAlignment="1">
      <alignment horizontal="left" wrapText="1"/>
    </xf>
    <xf numFmtId="0" fontId="3" fillId="0" borderId="11" xfId="0" applyFont="1" applyBorder="1" applyAlignment="1">
      <alignment/>
    </xf>
    <xf numFmtId="0" fontId="4" fillId="0" borderId="11" xfId="0" applyFont="1" applyBorder="1" applyAlignment="1">
      <alignment/>
    </xf>
    <xf numFmtId="0" fontId="17" fillId="0" borderId="11" xfId="0" applyFont="1" applyBorder="1" applyAlignment="1">
      <alignment/>
    </xf>
    <xf numFmtId="0" fontId="3" fillId="0" borderId="14" xfId="0" applyFont="1" applyBorder="1" applyAlignment="1">
      <alignment/>
    </xf>
    <xf numFmtId="172" fontId="17" fillId="0" borderId="11" xfId="0" applyNumberFormat="1" applyFont="1" applyBorder="1" applyAlignment="1">
      <alignment horizontal="right" vertical="center"/>
    </xf>
    <xf numFmtId="0" fontId="17" fillId="0" borderId="0" xfId="0" applyFont="1" applyAlignment="1">
      <alignment/>
    </xf>
    <xf numFmtId="0" fontId="17" fillId="0" borderId="15" xfId="0" applyFont="1" applyBorder="1" applyAlignment="1">
      <alignment/>
    </xf>
    <xf numFmtId="0" fontId="18" fillId="0" borderId="10" xfId="0" applyFont="1" applyBorder="1" applyAlignment="1">
      <alignment wrapText="1"/>
    </xf>
    <xf numFmtId="0" fontId="19" fillId="0" borderId="10" xfId="0" applyFont="1" applyBorder="1" applyAlignment="1">
      <alignment wrapText="1"/>
    </xf>
    <xf numFmtId="0" fontId="20" fillId="0" borderId="16" xfId="0"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18" fillId="0" borderId="12" xfId="0" applyFont="1" applyBorder="1" applyAlignment="1">
      <alignment wrapText="1"/>
    </xf>
    <xf numFmtId="172" fontId="3" fillId="33" borderId="11"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3" fillId="0" borderId="17" xfId="0" applyNumberFormat="1" applyFont="1" applyBorder="1" applyAlignment="1">
      <alignment horizontal="center" vertical="center"/>
    </xf>
    <xf numFmtId="49" fontId="8" fillId="0" borderId="18" xfId="0" applyNumberFormat="1" applyFont="1" applyFill="1" applyBorder="1" applyAlignment="1">
      <alignment horizontal="center"/>
    </xf>
    <xf numFmtId="49" fontId="3" fillId="0" borderId="18"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0" fontId="11"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49" fontId="22" fillId="33" borderId="11" xfId="0" applyNumberFormat="1" applyFont="1" applyFill="1" applyBorder="1" applyAlignment="1">
      <alignment horizontal="center" vertical="center"/>
    </xf>
    <xf numFmtId="0" fontId="19" fillId="0" borderId="12" xfId="0" applyFont="1" applyBorder="1" applyAlignment="1">
      <alignment wrapText="1"/>
    </xf>
    <xf numFmtId="0" fontId="19" fillId="0" borderId="10" xfId="0" applyFont="1" applyFill="1" applyBorder="1" applyAlignment="1">
      <alignment wrapText="1"/>
    </xf>
    <xf numFmtId="0" fontId="4" fillId="0" borderId="12" xfId="0" applyFont="1" applyFill="1" applyBorder="1" applyAlignment="1">
      <alignment horizontal="left" vertical="center" wrapText="1"/>
    </xf>
    <xf numFmtId="0" fontId="3"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left"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3" fillId="0" borderId="18" xfId="0" applyFont="1" applyFill="1" applyBorder="1" applyAlignment="1">
      <alignment vertical="center" wrapText="1"/>
    </xf>
    <xf numFmtId="0" fontId="10" fillId="0" borderId="18" xfId="0" applyFont="1" applyBorder="1" applyAlignment="1">
      <alignment wrapText="1"/>
    </xf>
    <xf numFmtId="0" fontId="10" fillId="0" borderId="18" xfId="0" applyFont="1" applyBorder="1" applyAlignment="1">
      <alignment wrapText="1" readingOrder="1"/>
    </xf>
    <xf numFmtId="0" fontId="3" fillId="0" borderId="22" xfId="0" applyFont="1" applyFill="1" applyBorder="1" applyAlignment="1">
      <alignment horizontal="left" vertical="center" wrapText="1"/>
    </xf>
    <xf numFmtId="0" fontId="10" fillId="0" borderId="22" xfId="0" applyFont="1" applyBorder="1" applyAlignment="1">
      <alignment wrapText="1"/>
    </xf>
    <xf numFmtId="0" fontId="11" fillId="0" borderId="22" xfId="0" applyFont="1" applyBorder="1" applyAlignment="1">
      <alignment wrapText="1"/>
    </xf>
    <xf numFmtId="0" fontId="12" fillId="0" borderId="22" xfId="0" applyFont="1" applyBorder="1" applyAlignment="1">
      <alignment wrapText="1"/>
    </xf>
    <xf numFmtId="0" fontId="11" fillId="0" borderId="22" xfId="0" applyNumberFormat="1" applyFont="1" applyBorder="1" applyAlignment="1">
      <alignment wrapText="1"/>
    </xf>
    <xf numFmtId="0" fontId="11" fillId="0" borderId="22" xfId="0" applyFont="1" applyBorder="1" applyAlignment="1">
      <alignment vertical="top" wrapText="1"/>
    </xf>
    <xf numFmtId="0" fontId="13" fillId="0" borderId="22" xfId="0" applyFont="1" applyBorder="1" applyAlignment="1">
      <alignment wrapText="1"/>
    </xf>
    <xf numFmtId="0" fontId="4" fillId="0" borderId="22" xfId="0" applyFont="1" applyFill="1" applyBorder="1" applyAlignment="1">
      <alignment horizontal="left" vertical="center" wrapText="1"/>
    </xf>
    <xf numFmtId="0" fontId="19" fillId="0" borderId="22" xfId="0" applyFont="1" applyBorder="1" applyAlignment="1">
      <alignment wrapText="1"/>
    </xf>
    <xf numFmtId="0" fontId="19" fillId="0" borderId="22" xfId="0" applyFont="1" applyFill="1" applyBorder="1" applyAlignment="1">
      <alignment wrapText="1"/>
    </xf>
    <xf numFmtId="0" fontId="21"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0" fontId="18" fillId="0" borderId="22" xfId="0" applyFont="1" applyBorder="1" applyAlignment="1">
      <alignment wrapText="1"/>
    </xf>
    <xf numFmtId="0" fontId="12" fillId="0" borderId="18" xfId="0" applyFont="1" applyFill="1" applyBorder="1" applyAlignment="1">
      <alignment wrapText="1"/>
    </xf>
    <xf numFmtId="0" fontId="10" fillId="0" borderId="18" xfId="0" applyFont="1" applyFill="1" applyBorder="1" applyAlignment="1">
      <alignment wrapText="1"/>
    </xf>
    <xf numFmtId="0" fontId="10" fillId="0" borderId="18" xfId="0" applyFont="1" applyFill="1" applyBorder="1" applyAlignment="1">
      <alignment vertical="top" wrapText="1"/>
    </xf>
    <xf numFmtId="0" fontId="5" fillId="33" borderId="18"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10" fillId="0" borderId="18" xfId="0" applyNumberFormat="1" applyFont="1" applyBorder="1" applyAlignment="1">
      <alignment wrapText="1"/>
    </xf>
    <xf numFmtId="0" fontId="13" fillId="0" borderId="18" xfId="0" applyFont="1" applyBorder="1" applyAlignment="1">
      <alignment wrapText="1"/>
    </xf>
    <xf numFmtId="0" fontId="11" fillId="0" borderId="18" xfId="0" applyFont="1" applyBorder="1" applyAlignment="1">
      <alignment wrapText="1"/>
    </xf>
    <xf numFmtId="0" fontId="12" fillId="0" borderId="18" xfId="0" applyFont="1" applyBorder="1" applyAlignment="1">
      <alignment wrapText="1"/>
    </xf>
    <xf numFmtId="0" fontId="14" fillId="33" borderId="18" xfId="0" applyFont="1" applyFill="1" applyBorder="1" applyAlignment="1">
      <alignment wrapText="1"/>
    </xf>
    <xf numFmtId="0" fontId="19" fillId="0" borderId="18" xfId="0" applyFont="1" applyBorder="1" applyAlignment="1">
      <alignment wrapText="1"/>
    </xf>
    <xf numFmtId="0" fontId="3" fillId="0" borderId="18" xfId="0" applyFont="1" applyFill="1" applyBorder="1" applyAlignment="1">
      <alignment wrapText="1"/>
    </xf>
    <xf numFmtId="0" fontId="5" fillId="0" borderId="18" xfId="0" applyFont="1" applyFill="1" applyBorder="1" applyAlignment="1">
      <alignment wrapText="1"/>
    </xf>
    <xf numFmtId="0" fontId="6" fillId="0" borderId="18" xfId="0" applyFont="1" applyFill="1" applyBorder="1" applyAlignment="1">
      <alignment wrapText="1"/>
    </xf>
    <xf numFmtId="0" fontId="8" fillId="0" borderId="18" xfId="0" applyFont="1" applyFill="1" applyBorder="1" applyAlignment="1">
      <alignment wrapText="1"/>
    </xf>
    <xf numFmtId="0" fontId="13" fillId="33" borderId="18" xfId="0" applyFont="1" applyFill="1" applyBorder="1" applyAlignment="1">
      <alignment/>
    </xf>
    <xf numFmtId="0" fontId="15" fillId="33" borderId="18" xfId="0" applyFont="1" applyFill="1" applyBorder="1" applyAlignment="1">
      <alignment wrapText="1"/>
    </xf>
    <xf numFmtId="0" fontId="10" fillId="33" borderId="18" xfId="0" applyFont="1" applyFill="1" applyBorder="1" applyAlignment="1">
      <alignment wrapText="1"/>
    </xf>
    <xf numFmtId="0" fontId="3" fillId="33" borderId="18" xfId="0" applyFont="1" applyFill="1" applyBorder="1" applyAlignment="1">
      <alignment horizontal="left" vertical="center" wrapText="1"/>
    </xf>
    <xf numFmtId="0" fontId="18" fillId="0" borderId="18" xfId="0" applyFont="1" applyBorder="1" applyAlignment="1">
      <alignment wrapText="1"/>
    </xf>
    <xf numFmtId="0" fontId="5" fillId="0" borderId="18"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5" fillId="33" borderId="18" xfId="0" applyFont="1" applyFill="1" applyBorder="1" applyAlignment="1">
      <alignment vertical="center" wrapText="1"/>
    </xf>
    <xf numFmtId="0" fontId="8" fillId="33" borderId="18" xfId="0" applyFont="1" applyFill="1" applyBorder="1" applyAlignment="1">
      <alignment wrapText="1"/>
    </xf>
    <xf numFmtId="0" fontId="5" fillId="0" borderId="18" xfId="0" applyFont="1" applyBorder="1" applyAlignment="1">
      <alignment horizontal="center"/>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33" borderId="0" xfId="0" applyFont="1" applyFill="1" applyBorder="1" applyAlignment="1">
      <alignment horizontal="center"/>
    </xf>
    <xf numFmtId="0" fontId="2" fillId="0" borderId="0" xfId="0" applyFont="1" applyBorder="1" applyAlignment="1">
      <alignment horizontal="right" vertical="center"/>
    </xf>
    <xf numFmtId="0" fontId="2" fillId="0" borderId="0" xfId="0" applyFont="1" applyBorder="1" applyAlignment="1">
      <alignment horizontal="right" vertical="top"/>
    </xf>
    <xf numFmtId="0" fontId="3" fillId="0" borderId="0" xfId="0" applyFont="1" applyBorder="1" applyAlignment="1">
      <alignment horizontal="right"/>
    </xf>
    <xf numFmtId="0" fontId="4" fillId="0" borderId="0" xfId="0" applyFont="1" applyBorder="1" applyAlignment="1">
      <alignment horizontal="center" vertical="top" wrapText="1"/>
    </xf>
    <xf numFmtId="0" fontId="2" fillId="0" borderId="0" xfId="0" applyFont="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01"/>
  <sheetViews>
    <sheetView tabSelected="1" zoomScaleSheetLayoutView="100" zoomScalePageLayoutView="0" workbookViewId="0" topLeftCell="A185">
      <selection activeCell="R14" sqref="R14"/>
    </sheetView>
  </sheetViews>
  <sheetFormatPr defaultColWidth="9.00390625" defaultRowHeight="12.75"/>
  <cols>
    <col min="1" max="1" width="36.125" style="1" customWidth="1"/>
    <col min="2" max="2" width="6.25390625" style="1" customWidth="1"/>
    <col min="3" max="3" width="5.375" style="1" customWidth="1"/>
    <col min="4" max="4" width="5.625" style="1" customWidth="1"/>
    <col min="5" max="5" width="12.375" style="1" customWidth="1"/>
    <col min="6" max="6" width="6.125" style="1" customWidth="1"/>
    <col min="7" max="7" width="13.00390625" style="2" customWidth="1"/>
    <col min="8" max="8" width="14.625" style="2" customWidth="1"/>
    <col min="9" max="9" width="12.75390625" style="2" customWidth="1"/>
    <col min="10" max="10" width="10.125" style="1" customWidth="1"/>
    <col min="11" max="16384" width="9.125" style="1" customWidth="1"/>
  </cols>
  <sheetData>
    <row r="1" spans="5:9" ht="15.75">
      <c r="E1" s="3" t="s">
        <v>0</v>
      </c>
      <c r="F1" s="189" t="s">
        <v>198</v>
      </c>
      <c r="G1" s="189"/>
      <c r="H1" s="189"/>
      <c r="I1" s="189"/>
    </row>
    <row r="2" spans="5:9" ht="15.75">
      <c r="E2" s="190" t="s">
        <v>199</v>
      </c>
      <c r="F2" s="190"/>
      <c r="G2" s="190"/>
      <c r="H2" s="190"/>
      <c r="I2" s="190"/>
    </row>
    <row r="3" spans="5:9" ht="15.75">
      <c r="E3" s="4" t="s">
        <v>1</v>
      </c>
      <c r="F3" s="191" t="s">
        <v>200</v>
      </c>
      <c r="G3" s="191"/>
      <c r="H3" s="191"/>
      <c r="I3" s="191"/>
    </row>
    <row r="4" spans="5:9" ht="15.75">
      <c r="E4" s="192" t="s">
        <v>202</v>
      </c>
      <c r="F4" s="192"/>
      <c r="G4" s="192"/>
      <c r="H4" s="192"/>
      <c r="I4" s="192"/>
    </row>
    <row r="5" spans="5:6" ht="3" customHeight="1">
      <c r="E5" s="5"/>
      <c r="F5" s="5"/>
    </row>
    <row r="6" spans="5:6" ht="15.75" hidden="1">
      <c r="E6" s="5"/>
      <c r="F6" s="5"/>
    </row>
    <row r="7" spans="5:6" ht="15.75" hidden="1">
      <c r="E7" s="5"/>
      <c r="F7" s="5"/>
    </row>
    <row r="8" spans="1:9" ht="36" customHeight="1">
      <c r="A8" s="193" t="s">
        <v>201</v>
      </c>
      <c r="B8" s="193"/>
      <c r="C8" s="193"/>
      <c r="D8" s="193"/>
      <c r="E8" s="193"/>
      <c r="F8" s="193"/>
      <c r="G8" s="193"/>
      <c r="H8" s="193"/>
      <c r="I8" s="193"/>
    </row>
    <row r="9" spans="1:9" ht="24.75" customHeight="1">
      <c r="A9" s="194" t="s">
        <v>2</v>
      </c>
      <c r="B9" s="194"/>
      <c r="C9" s="194"/>
      <c r="D9" s="194"/>
      <c r="E9" s="194"/>
      <c r="F9" s="194"/>
      <c r="G9" s="194"/>
      <c r="H9" s="194"/>
      <c r="I9" s="194"/>
    </row>
    <row r="10" spans="1:9" ht="71.25" customHeight="1" hidden="1">
      <c r="A10" s="194"/>
      <c r="B10" s="194"/>
      <c r="C10" s="194"/>
      <c r="D10" s="194"/>
      <c r="E10" s="194"/>
      <c r="F10" s="194"/>
      <c r="G10" s="194"/>
      <c r="H10" s="194"/>
      <c r="I10" s="194"/>
    </row>
    <row r="11" spans="1:9" ht="32.25" customHeight="1">
      <c r="A11" s="188" t="s">
        <v>3</v>
      </c>
      <c r="B11" s="135"/>
      <c r="C11" s="187" t="s">
        <v>4</v>
      </c>
      <c r="D11" s="187" t="s">
        <v>5</v>
      </c>
      <c r="E11" s="187" t="s">
        <v>6</v>
      </c>
      <c r="F11" s="187" t="s">
        <v>7</v>
      </c>
      <c r="G11" s="187" t="s">
        <v>125</v>
      </c>
      <c r="H11" s="186" t="s">
        <v>126</v>
      </c>
      <c r="I11" s="186" t="s">
        <v>122</v>
      </c>
    </row>
    <row r="12" spans="1:9" ht="31.5" customHeight="1">
      <c r="A12" s="188"/>
      <c r="B12" s="135"/>
      <c r="C12" s="187"/>
      <c r="D12" s="187"/>
      <c r="E12" s="187"/>
      <c r="F12" s="187"/>
      <c r="G12" s="187"/>
      <c r="H12" s="187"/>
      <c r="I12" s="187"/>
    </row>
    <row r="13" spans="1:9" ht="17.25" customHeight="1">
      <c r="A13" s="6" t="s">
        <v>197</v>
      </c>
      <c r="B13" s="136"/>
      <c r="C13" s="7"/>
      <c r="D13" s="7"/>
      <c r="E13" s="7"/>
      <c r="F13" s="7"/>
      <c r="G13" s="8">
        <f>G14+G71+G82+G100+G136+G167+G174+G191</f>
        <v>6926.915000000001</v>
      </c>
      <c r="H13" s="8">
        <v>4996.72</v>
      </c>
      <c r="I13" s="8">
        <f>H13/G13*100</f>
        <v>72.13485368306092</v>
      </c>
    </row>
    <row r="14" spans="1:9" ht="30.75" customHeight="1">
      <c r="A14" s="9" t="s">
        <v>8</v>
      </c>
      <c r="B14" s="137">
        <v>926</v>
      </c>
      <c r="C14" s="10" t="s">
        <v>9</v>
      </c>
      <c r="D14" s="10"/>
      <c r="E14" s="7"/>
      <c r="F14" s="7"/>
      <c r="G14" s="8">
        <v>1914.65</v>
      </c>
      <c r="H14" s="8">
        <f>H15+H23+H55+H58+H63+H67</f>
        <v>1461.606</v>
      </c>
      <c r="I14" s="8">
        <f aca="true" t="shared" si="0" ref="I14:I82">H14/G14*100</f>
        <v>76.33802522654271</v>
      </c>
    </row>
    <row r="15" spans="1:9" ht="43.5" customHeight="1">
      <c r="A15" s="11" t="s">
        <v>10</v>
      </c>
      <c r="B15" s="138">
        <v>926</v>
      </c>
      <c r="C15" s="12" t="s">
        <v>9</v>
      </c>
      <c r="D15" s="12" t="s">
        <v>11</v>
      </c>
      <c r="E15" s="13"/>
      <c r="F15" s="13"/>
      <c r="G15" s="14">
        <f aca="true" t="shared" si="1" ref="G15:H19">G16</f>
        <v>470</v>
      </c>
      <c r="H15" s="14">
        <f t="shared" si="1"/>
        <v>408.653</v>
      </c>
      <c r="I15" s="8">
        <f t="shared" si="0"/>
        <v>86.94744680851065</v>
      </c>
    </row>
    <row r="16" spans="1:9" s="15" customFormat="1" ht="75" customHeight="1">
      <c r="A16" s="11" t="s">
        <v>166</v>
      </c>
      <c r="B16" s="138">
        <v>926</v>
      </c>
      <c r="C16" s="12" t="s">
        <v>9</v>
      </c>
      <c r="D16" s="12" t="s">
        <v>11</v>
      </c>
      <c r="E16" s="12" t="s">
        <v>127</v>
      </c>
      <c r="F16" s="12"/>
      <c r="G16" s="8">
        <f t="shared" si="1"/>
        <v>470</v>
      </c>
      <c r="H16" s="8">
        <f t="shared" si="1"/>
        <v>408.653</v>
      </c>
      <c r="I16" s="8">
        <f t="shared" si="0"/>
        <v>86.94744680851065</v>
      </c>
    </row>
    <row r="17" spans="1:9" s="18" customFormat="1" ht="63.75" customHeight="1">
      <c r="A17" s="16" t="s">
        <v>14</v>
      </c>
      <c r="B17" s="139">
        <v>926</v>
      </c>
      <c r="C17" s="17" t="s">
        <v>9</v>
      </c>
      <c r="D17" s="17" t="s">
        <v>11</v>
      </c>
      <c r="E17" s="17" t="s">
        <v>128</v>
      </c>
      <c r="F17" s="17"/>
      <c r="G17" s="14">
        <f t="shared" si="1"/>
        <v>470</v>
      </c>
      <c r="H17" s="14">
        <f t="shared" si="1"/>
        <v>408.653</v>
      </c>
      <c r="I17" s="8">
        <f t="shared" si="0"/>
        <v>86.94744680851065</v>
      </c>
    </row>
    <row r="18" spans="1:9" s="22" customFormat="1" ht="16.5" customHeight="1">
      <c r="A18" s="19" t="s">
        <v>15</v>
      </c>
      <c r="B18" s="140">
        <v>926</v>
      </c>
      <c r="C18" s="20" t="s">
        <v>9</v>
      </c>
      <c r="D18" s="20" t="s">
        <v>11</v>
      </c>
      <c r="E18" s="20" t="s">
        <v>129</v>
      </c>
      <c r="F18" s="20"/>
      <c r="G18" s="21">
        <f t="shared" si="1"/>
        <v>470</v>
      </c>
      <c r="H18" s="21">
        <f t="shared" si="1"/>
        <v>408.653</v>
      </c>
      <c r="I18" s="8">
        <f t="shared" si="0"/>
        <v>86.94744680851065</v>
      </c>
    </row>
    <row r="19" spans="1:9" s="26" customFormat="1" ht="93" customHeight="1">
      <c r="A19" s="23" t="s">
        <v>16</v>
      </c>
      <c r="B19" s="141">
        <v>926</v>
      </c>
      <c r="C19" s="24" t="s">
        <v>9</v>
      </c>
      <c r="D19" s="24" t="s">
        <v>11</v>
      </c>
      <c r="E19" s="20" t="s">
        <v>129</v>
      </c>
      <c r="F19" s="24" t="s">
        <v>17</v>
      </c>
      <c r="G19" s="25">
        <f t="shared" si="1"/>
        <v>470</v>
      </c>
      <c r="H19" s="25">
        <f t="shared" si="1"/>
        <v>408.653</v>
      </c>
      <c r="I19" s="8">
        <f t="shared" si="0"/>
        <v>86.94744680851065</v>
      </c>
    </row>
    <row r="20" spans="1:9" s="26" customFormat="1" ht="30.75" customHeight="1">
      <c r="A20" s="23" t="s">
        <v>18</v>
      </c>
      <c r="B20" s="141">
        <v>926</v>
      </c>
      <c r="C20" s="24" t="s">
        <v>9</v>
      </c>
      <c r="D20" s="24" t="s">
        <v>11</v>
      </c>
      <c r="E20" s="20" t="s">
        <v>129</v>
      </c>
      <c r="F20" s="24" t="s">
        <v>19</v>
      </c>
      <c r="G20" s="25">
        <f>G21+G22</f>
        <v>470</v>
      </c>
      <c r="H20" s="25">
        <f>H21+H22</f>
        <v>408.653</v>
      </c>
      <c r="I20" s="8">
        <f t="shared" si="0"/>
        <v>86.94744680851065</v>
      </c>
    </row>
    <row r="21" spans="1:9" ht="15.75" customHeight="1">
      <c r="A21" s="27" t="s">
        <v>20</v>
      </c>
      <c r="B21" s="142">
        <v>926</v>
      </c>
      <c r="C21" s="13" t="s">
        <v>9</v>
      </c>
      <c r="D21" s="13" t="s">
        <v>11</v>
      </c>
      <c r="E21" s="13" t="s">
        <v>130</v>
      </c>
      <c r="F21" s="13" t="s">
        <v>21</v>
      </c>
      <c r="G21" s="25">
        <v>360</v>
      </c>
      <c r="H21" s="25">
        <v>313.866</v>
      </c>
      <c r="I21" s="8">
        <f t="shared" si="0"/>
        <v>87.185</v>
      </c>
    </row>
    <row r="22" spans="1:9" ht="78.75" customHeight="1">
      <c r="A22" s="27" t="s">
        <v>22</v>
      </c>
      <c r="B22" s="142">
        <v>926</v>
      </c>
      <c r="C22" s="13" t="s">
        <v>9</v>
      </c>
      <c r="D22" s="13" t="s">
        <v>11</v>
      </c>
      <c r="E22" s="13" t="s">
        <v>130</v>
      </c>
      <c r="F22" s="13" t="s">
        <v>23</v>
      </c>
      <c r="G22" s="25">
        <v>110</v>
      </c>
      <c r="H22" s="25">
        <v>94.787</v>
      </c>
      <c r="I22" s="8">
        <f t="shared" si="0"/>
        <v>86.17</v>
      </c>
    </row>
    <row r="23" spans="1:9" ht="73.5" customHeight="1">
      <c r="A23" s="11" t="s">
        <v>24</v>
      </c>
      <c r="B23" s="138">
        <v>926</v>
      </c>
      <c r="C23" s="12" t="s">
        <v>9</v>
      </c>
      <c r="D23" s="12" t="s">
        <v>25</v>
      </c>
      <c r="E23" s="13"/>
      <c r="F23" s="13"/>
      <c r="G23" s="8">
        <f>G24</f>
        <v>1314.65</v>
      </c>
      <c r="H23" s="8">
        <f>H24</f>
        <v>977.0930000000001</v>
      </c>
      <c r="I23" s="8">
        <f t="shared" si="0"/>
        <v>74.32343209219184</v>
      </c>
    </row>
    <row r="24" spans="1:9" ht="71.25" customHeight="1">
      <c r="A24" s="28" t="s">
        <v>166</v>
      </c>
      <c r="B24" s="143">
        <v>926</v>
      </c>
      <c r="C24" s="29" t="s">
        <v>9</v>
      </c>
      <c r="D24" s="29" t="s">
        <v>25</v>
      </c>
      <c r="E24" s="29" t="s">
        <v>127</v>
      </c>
      <c r="F24" s="29"/>
      <c r="G24" s="30">
        <f>G25+G48+G40+G44</f>
        <v>1314.65</v>
      </c>
      <c r="H24" s="30">
        <f>H25+H48+H40+H44</f>
        <v>977.0930000000001</v>
      </c>
      <c r="I24" s="8">
        <f t="shared" si="0"/>
        <v>74.32343209219184</v>
      </c>
    </row>
    <row r="25" spans="1:9" s="18" customFormat="1" ht="43.5" customHeight="1">
      <c r="A25" s="16" t="s">
        <v>26</v>
      </c>
      <c r="B25" s="139">
        <v>926</v>
      </c>
      <c r="C25" s="17" t="s">
        <v>9</v>
      </c>
      <c r="D25" s="17" t="s">
        <v>25</v>
      </c>
      <c r="E25" s="17" t="s">
        <v>131</v>
      </c>
      <c r="F25" s="17"/>
      <c r="G25" s="14">
        <f>G26</f>
        <v>1240</v>
      </c>
      <c r="H25" s="14">
        <f>H26</f>
        <v>902.443</v>
      </c>
      <c r="I25" s="8">
        <f t="shared" si="0"/>
        <v>72.77766129032258</v>
      </c>
    </row>
    <row r="26" spans="1:9" s="26" customFormat="1" ht="14.25" customHeight="1">
      <c r="A26" s="31" t="s">
        <v>27</v>
      </c>
      <c r="B26" s="144">
        <v>926</v>
      </c>
      <c r="C26" s="24" t="s">
        <v>9</v>
      </c>
      <c r="D26" s="24" t="s">
        <v>25</v>
      </c>
      <c r="E26" s="17" t="s">
        <v>131</v>
      </c>
      <c r="F26" s="24"/>
      <c r="G26" s="25">
        <f>G27+G32+G36</f>
        <v>1240</v>
      </c>
      <c r="H26" s="25">
        <f>H27+H32+H36</f>
        <v>902.443</v>
      </c>
      <c r="I26" s="8">
        <f t="shared" si="0"/>
        <v>72.77766129032258</v>
      </c>
    </row>
    <row r="27" spans="1:9" s="26" customFormat="1" ht="93" customHeight="1">
      <c r="A27" s="31" t="s">
        <v>16</v>
      </c>
      <c r="B27" s="144">
        <v>926</v>
      </c>
      <c r="C27" s="24" t="s">
        <v>9</v>
      </c>
      <c r="D27" s="24" t="s">
        <v>25</v>
      </c>
      <c r="E27" s="17" t="s">
        <v>131</v>
      </c>
      <c r="F27" s="24" t="s">
        <v>17</v>
      </c>
      <c r="G27" s="25">
        <f>G28</f>
        <v>952</v>
      </c>
      <c r="H27" s="25">
        <f>H28</f>
        <v>696.643</v>
      </c>
      <c r="I27" s="8">
        <f t="shared" si="0"/>
        <v>73.17678571428571</v>
      </c>
    </row>
    <row r="28" spans="1:9" s="26" customFormat="1" ht="31.5" customHeight="1">
      <c r="A28" s="31" t="s">
        <v>18</v>
      </c>
      <c r="B28" s="144">
        <v>926</v>
      </c>
      <c r="C28" s="24" t="s">
        <v>9</v>
      </c>
      <c r="D28" s="24" t="s">
        <v>25</v>
      </c>
      <c r="E28" s="17" t="s">
        <v>131</v>
      </c>
      <c r="F28" s="24" t="s">
        <v>19</v>
      </c>
      <c r="G28" s="25">
        <f>G29+G30+G31</f>
        <v>952</v>
      </c>
      <c r="H28" s="25">
        <v>696.643</v>
      </c>
      <c r="I28" s="8">
        <f t="shared" si="0"/>
        <v>73.17678571428571</v>
      </c>
    </row>
    <row r="29" spans="1:9" ht="13.5" customHeight="1">
      <c r="A29" s="32" t="s">
        <v>20</v>
      </c>
      <c r="B29" s="145">
        <v>926</v>
      </c>
      <c r="C29" s="13" t="s">
        <v>9</v>
      </c>
      <c r="D29" s="13" t="s">
        <v>25</v>
      </c>
      <c r="E29" s="17" t="s">
        <v>131</v>
      </c>
      <c r="F29" s="13" t="s">
        <v>21</v>
      </c>
      <c r="G29" s="25">
        <v>730</v>
      </c>
      <c r="H29" s="25">
        <v>535.056</v>
      </c>
      <c r="I29" s="8">
        <f t="shared" si="0"/>
        <v>73.29534246575344</v>
      </c>
    </row>
    <row r="30" spans="1:9" ht="16.5" customHeight="1">
      <c r="A30" s="32"/>
      <c r="B30" s="145"/>
      <c r="C30" s="13"/>
      <c r="D30" s="13"/>
      <c r="E30" s="17"/>
      <c r="F30" s="13"/>
      <c r="G30" s="25"/>
      <c r="H30" s="25"/>
      <c r="I30" s="8"/>
    </row>
    <row r="31" spans="1:9" ht="74.25" customHeight="1">
      <c r="A31" s="32" t="s">
        <v>22</v>
      </c>
      <c r="B31" s="145">
        <v>926</v>
      </c>
      <c r="C31" s="13" t="s">
        <v>9</v>
      </c>
      <c r="D31" s="13" t="s">
        <v>25</v>
      </c>
      <c r="E31" s="17" t="s">
        <v>131</v>
      </c>
      <c r="F31" s="13" t="s">
        <v>23</v>
      </c>
      <c r="G31" s="25">
        <v>222</v>
      </c>
      <c r="H31" s="25">
        <v>161.587</v>
      </c>
      <c r="I31" s="8">
        <f t="shared" si="0"/>
        <v>72.78693693693693</v>
      </c>
    </row>
    <row r="32" spans="1:9" s="26" customFormat="1" ht="31.5" customHeight="1">
      <c r="A32" s="23" t="s">
        <v>28</v>
      </c>
      <c r="B32" s="141">
        <v>926</v>
      </c>
      <c r="C32" s="24" t="s">
        <v>9</v>
      </c>
      <c r="D32" s="24" t="s">
        <v>25</v>
      </c>
      <c r="E32" s="17" t="s">
        <v>131</v>
      </c>
      <c r="F32" s="24" t="s">
        <v>29</v>
      </c>
      <c r="G32" s="25">
        <f>G33</f>
        <v>283</v>
      </c>
      <c r="H32" s="25">
        <f>H33</f>
        <v>204.64</v>
      </c>
      <c r="I32" s="8">
        <f t="shared" si="0"/>
        <v>72.31095406360424</v>
      </c>
    </row>
    <row r="33" spans="1:9" s="26" customFormat="1" ht="30.75" customHeight="1">
      <c r="A33" s="23" t="s">
        <v>30</v>
      </c>
      <c r="B33" s="141">
        <v>926</v>
      </c>
      <c r="C33" s="24" t="s">
        <v>9</v>
      </c>
      <c r="D33" s="24" t="s">
        <v>25</v>
      </c>
      <c r="E33" s="17" t="s">
        <v>131</v>
      </c>
      <c r="F33" s="24" t="s">
        <v>31</v>
      </c>
      <c r="G33" s="25">
        <f>G34+G35</f>
        <v>283</v>
      </c>
      <c r="H33" s="25">
        <f>H34+H35</f>
        <v>204.64</v>
      </c>
      <c r="I33" s="8">
        <f t="shared" si="0"/>
        <v>72.31095406360424</v>
      </c>
    </row>
    <row r="34" spans="1:9" ht="43.5" customHeight="1">
      <c r="A34" s="32" t="s">
        <v>32</v>
      </c>
      <c r="B34" s="145">
        <v>926</v>
      </c>
      <c r="C34" s="13" t="s">
        <v>9</v>
      </c>
      <c r="D34" s="13" t="s">
        <v>25</v>
      </c>
      <c r="E34" s="17" t="s">
        <v>131</v>
      </c>
      <c r="F34" s="13" t="s">
        <v>33</v>
      </c>
      <c r="G34" s="25">
        <v>75</v>
      </c>
      <c r="H34" s="122">
        <v>56.898</v>
      </c>
      <c r="I34" s="8">
        <f t="shared" si="0"/>
        <v>75.864</v>
      </c>
    </row>
    <row r="35" spans="1:9" ht="29.25" customHeight="1">
      <c r="A35" s="33" t="s">
        <v>34</v>
      </c>
      <c r="B35" s="146">
        <v>926</v>
      </c>
      <c r="C35" s="13" t="s">
        <v>9</v>
      </c>
      <c r="D35" s="13" t="s">
        <v>25</v>
      </c>
      <c r="E35" s="17" t="s">
        <v>131</v>
      </c>
      <c r="F35" s="13" t="s">
        <v>35</v>
      </c>
      <c r="G35" s="25">
        <v>208</v>
      </c>
      <c r="H35" s="25">
        <v>147.742</v>
      </c>
      <c r="I35" s="8">
        <f t="shared" si="0"/>
        <v>71.02980769230768</v>
      </c>
    </row>
    <row r="36" spans="1:9" s="26" customFormat="1" ht="15.75">
      <c r="A36" s="23" t="s">
        <v>36</v>
      </c>
      <c r="B36" s="141">
        <v>926</v>
      </c>
      <c r="C36" s="24" t="s">
        <v>9</v>
      </c>
      <c r="D36" s="24" t="s">
        <v>25</v>
      </c>
      <c r="E36" s="17" t="s">
        <v>131</v>
      </c>
      <c r="F36" s="24" t="s">
        <v>37</v>
      </c>
      <c r="G36" s="25">
        <f>G38+G39</f>
        <v>5</v>
      </c>
      <c r="H36" s="25">
        <v>1.16</v>
      </c>
      <c r="I36" s="8">
        <f t="shared" si="0"/>
        <v>23.2</v>
      </c>
    </row>
    <row r="37" spans="1:9" s="26" customFormat="1" ht="29.25" customHeight="1">
      <c r="A37" s="23" t="s">
        <v>38</v>
      </c>
      <c r="B37" s="141">
        <v>926</v>
      </c>
      <c r="C37" s="24" t="s">
        <v>9</v>
      </c>
      <c r="D37" s="24" t="s">
        <v>25</v>
      </c>
      <c r="E37" s="17" t="s">
        <v>131</v>
      </c>
      <c r="F37" s="24" t="s">
        <v>39</v>
      </c>
      <c r="G37" s="25">
        <f>G38+G39</f>
        <v>5</v>
      </c>
      <c r="H37" s="25">
        <v>1.16</v>
      </c>
      <c r="I37" s="8">
        <f t="shared" si="0"/>
        <v>23.2</v>
      </c>
    </row>
    <row r="38" spans="1:9" s="26" customFormat="1" ht="5.25" customHeight="1">
      <c r="A38" s="35"/>
      <c r="B38" s="147"/>
      <c r="C38" s="24"/>
      <c r="D38" s="24"/>
      <c r="E38" s="17"/>
      <c r="F38" s="36"/>
      <c r="G38" s="37">
        <v>0</v>
      </c>
      <c r="H38" s="37">
        <v>0</v>
      </c>
      <c r="I38" s="8">
        <v>0</v>
      </c>
    </row>
    <row r="39" spans="1:9" ht="16.5" customHeight="1">
      <c r="A39" s="38" t="s">
        <v>40</v>
      </c>
      <c r="B39" s="148">
        <v>926</v>
      </c>
      <c r="C39" s="39" t="s">
        <v>9</v>
      </c>
      <c r="D39" s="39" t="s">
        <v>25</v>
      </c>
      <c r="E39" s="17" t="s">
        <v>131</v>
      </c>
      <c r="F39" s="39" t="s">
        <v>41</v>
      </c>
      <c r="G39" s="37">
        <v>5</v>
      </c>
      <c r="H39" s="37">
        <v>1.16</v>
      </c>
      <c r="I39" s="8">
        <f t="shared" si="0"/>
        <v>23.2</v>
      </c>
    </row>
    <row r="40" spans="1:9" s="43" customFormat="1" ht="162.75" customHeight="1">
      <c r="A40" s="40" t="s">
        <v>42</v>
      </c>
      <c r="B40" s="149">
        <v>926</v>
      </c>
      <c r="C40" s="41" t="s">
        <v>9</v>
      </c>
      <c r="D40" s="41" t="s">
        <v>25</v>
      </c>
      <c r="E40" s="41" t="s">
        <v>132</v>
      </c>
      <c r="F40" s="41"/>
      <c r="G40" s="42">
        <v>34.2</v>
      </c>
      <c r="H40" s="42">
        <v>34.2</v>
      </c>
      <c r="I40" s="8">
        <f t="shared" si="0"/>
        <v>100</v>
      </c>
    </row>
    <row r="41" spans="1:9" s="47" customFormat="1" ht="158.25" customHeight="1">
      <c r="A41" s="44" t="s">
        <v>167</v>
      </c>
      <c r="B41" s="150">
        <v>926</v>
      </c>
      <c r="C41" s="45" t="s">
        <v>9</v>
      </c>
      <c r="D41" s="45" t="s">
        <v>25</v>
      </c>
      <c r="E41" s="45" t="s">
        <v>133</v>
      </c>
      <c r="F41" s="45"/>
      <c r="G41" s="46">
        <f>G42</f>
        <v>34.2</v>
      </c>
      <c r="H41" s="46">
        <f>H42</f>
        <v>34.2</v>
      </c>
      <c r="I41" s="8">
        <f t="shared" si="0"/>
        <v>100</v>
      </c>
    </row>
    <row r="42" spans="1:9" ht="14.25" customHeight="1">
      <c r="A42" s="38" t="s">
        <v>43</v>
      </c>
      <c r="B42" s="148">
        <v>926</v>
      </c>
      <c r="C42" s="39" t="s">
        <v>9</v>
      </c>
      <c r="D42" s="39" t="s">
        <v>25</v>
      </c>
      <c r="E42" s="45" t="s">
        <v>133</v>
      </c>
      <c r="F42" s="39" t="s">
        <v>44</v>
      </c>
      <c r="G42" s="37">
        <f>G43</f>
        <v>34.2</v>
      </c>
      <c r="H42" s="37">
        <f>H43</f>
        <v>34.2</v>
      </c>
      <c r="I42" s="8">
        <f t="shared" si="0"/>
        <v>100</v>
      </c>
    </row>
    <row r="43" spans="1:9" ht="15.75" customHeight="1">
      <c r="A43" s="38" t="s">
        <v>45</v>
      </c>
      <c r="B43" s="148">
        <v>926</v>
      </c>
      <c r="C43" s="39" t="s">
        <v>9</v>
      </c>
      <c r="D43" s="39" t="s">
        <v>25</v>
      </c>
      <c r="E43" s="45" t="s">
        <v>133</v>
      </c>
      <c r="F43" s="39" t="s">
        <v>46</v>
      </c>
      <c r="G43" s="37">
        <v>34.2</v>
      </c>
      <c r="H43" s="37">
        <v>34.2</v>
      </c>
      <c r="I43" s="8">
        <f t="shared" si="0"/>
        <v>100</v>
      </c>
    </row>
    <row r="44" spans="1:9" ht="11.25" customHeight="1">
      <c r="A44" s="48"/>
      <c r="B44" s="151"/>
      <c r="C44" s="41"/>
      <c r="D44" s="41"/>
      <c r="E44" s="41"/>
      <c r="F44" s="41"/>
      <c r="G44" s="42"/>
      <c r="H44" s="42"/>
      <c r="I44" s="8"/>
    </row>
    <row r="45" spans="1:9" ht="15.75" hidden="1">
      <c r="A45" s="38"/>
      <c r="B45" s="148"/>
      <c r="C45" s="39"/>
      <c r="D45" s="39"/>
      <c r="E45" s="39"/>
      <c r="F45" s="49"/>
      <c r="G45" s="37"/>
      <c r="H45" s="37"/>
      <c r="I45" s="8"/>
    </row>
    <row r="46" spans="1:9" ht="15.75" customHeight="1" hidden="1">
      <c r="A46" s="38"/>
      <c r="B46" s="148"/>
      <c r="C46" s="39"/>
      <c r="D46" s="39"/>
      <c r="E46" s="39"/>
      <c r="F46" s="13"/>
      <c r="G46" s="37"/>
      <c r="H46" s="37"/>
      <c r="I46" s="8"/>
    </row>
    <row r="47" spans="1:9" ht="15.75" customHeight="1" hidden="1">
      <c r="A47" s="38"/>
      <c r="B47" s="148"/>
      <c r="C47" s="39"/>
      <c r="D47" s="39"/>
      <c r="E47" s="39"/>
      <c r="F47" s="39"/>
      <c r="G47" s="37"/>
      <c r="H47" s="37"/>
      <c r="I47" s="8"/>
    </row>
    <row r="48" spans="1:9" s="43" customFormat="1" ht="153.75" customHeight="1">
      <c r="A48" s="50" t="s">
        <v>47</v>
      </c>
      <c r="B48" s="152">
        <v>926</v>
      </c>
      <c r="C48" s="41" t="s">
        <v>9</v>
      </c>
      <c r="D48" s="41" t="s">
        <v>25</v>
      </c>
      <c r="E48" s="41" t="s">
        <v>135</v>
      </c>
      <c r="F48" s="41"/>
      <c r="G48" s="42">
        <f>G50</f>
        <v>40.45</v>
      </c>
      <c r="H48" s="42">
        <f>H50</f>
        <v>40.45</v>
      </c>
      <c r="I48" s="8">
        <f t="shared" si="0"/>
        <v>100</v>
      </c>
    </row>
    <row r="49" spans="1:9" s="47" customFormat="1" ht="64.5" customHeight="1">
      <c r="A49" s="44" t="s">
        <v>169</v>
      </c>
      <c r="B49" s="150">
        <v>926</v>
      </c>
      <c r="C49" s="45" t="s">
        <v>9</v>
      </c>
      <c r="D49" s="45" t="s">
        <v>25</v>
      </c>
      <c r="E49" s="45" t="s">
        <v>136</v>
      </c>
      <c r="F49" s="45"/>
      <c r="G49" s="46">
        <f>G50</f>
        <v>40.45</v>
      </c>
      <c r="H49" s="46">
        <f>H50</f>
        <v>40.45</v>
      </c>
      <c r="I49" s="8">
        <f t="shared" si="0"/>
        <v>100</v>
      </c>
    </row>
    <row r="50" spans="1:9" ht="17.25" customHeight="1">
      <c r="A50" s="38" t="s">
        <v>43</v>
      </c>
      <c r="B50" s="148">
        <v>926</v>
      </c>
      <c r="C50" s="39" t="s">
        <v>9</v>
      </c>
      <c r="D50" s="39" t="s">
        <v>25</v>
      </c>
      <c r="E50" s="45" t="s">
        <v>136</v>
      </c>
      <c r="F50" s="39" t="s">
        <v>44</v>
      </c>
      <c r="G50" s="37">
        <f>G51</f>
        <v>40.45</v>
      </c>
      <c r="H50" s="37">
        <f>H51</f>
        <v>40.45</v>
      </c>
      <c r="I50" s="8">
        <f t="shared" si="0"/>
        <v>100</v>
      </c>
    </row>
    <row r="51" spans="1:9" ht="18.75" customHeight="1">
      <c r="A51" s="38" t="s">
        <v>45</v>
      </c>
      <c r="B51" s="148">
        <v>926</v>
      </c>
      <c r="C51" s="39" t="s">
        <v>9</v>
      </c>
      <c r="D51" s="39" t="s">
        <v>25</v>
      </c>
      <c r="E51" s="45" t="s">
        <v>136</v>
      </c>
      <c r="F51" s="39" t="s">
        <v>46</v>
      </c>
      <c r="G51" s="37">
        <v>40.45</v>
      </c>
      <c r="H51" s="37">
        <v>40.45</v>
      </c>
      <c r="I51" s="8">
        <f t="shared" si="0"/>
        <v>100</v>
      </c>
    </row>
    <row r="52" spans="1:9" s="53" customFormat="1" ht="69.75" customHeight="1">
      <c r="A52" s="51" t="s">
        <v>48</v>
      </c>
      <c r="B52" s="153">
        <v>926</v>
      </c>
      <c r="C52" s="52" t="s">
        <v>9</v>
      </c>
      <c r="D52" s="52" t="s">
        <v>49</v>
      </c>
      <c r="E52" s="52"/>
      <c r="F52" s="52"/>
      <c r="G52" s="30">
        <f aca="true" t="shared" si="2" ref="G52:H56">G53</f>
        <v>38.8</v>
      </c>
      <c r="H52" s="30">
        <f t="shared" si="2"/>
        <v>25</v>
      </c>
      <c r="I52" s="8">
        <f t="shared" si="0"/>
        <v>64.43298969072166</v>
      </c>
    </row>
    <row r="53" spans="1:9" ht="72.75" customHeight="1">
      <c r="A53" s="28" t="s">
        <v>12</v>
      </c>
      <c r="B53" s="143">
        <v>926</v>
      </c>
      <c r="C53" s="29" t="s">
        <v>9</v>
      </c>
      <c r="D53" s="29" t="s">
        <v>49</v>
      </c>
      <c r="E53" s="29" t="s">
        <v>127</v>
      </c>
      <c r="F53" s="29"/>
      <c r="G53" s="30">
        <f t="shared" si="2"/>
        <v>38.8</v>
      </c>
      <c r="H53" s="30">
        <f t="shared" si="2"/>
        <v>25</v>
      </c>
      <c r="I53" s="8">
        <f t="shared" si="0"/>
        <v>64.43298969072166</v>
      </c>
    </row>
    <row r="54" spans="1:9" s="43" customFormat="1" ht="237" customHeight="1">
      <c r="A54" s="40" t="s">
        <v>50</v>
      </c>
      <c r="B54" s="149">
        <v>926</v>
      </c>
      <c r="C54" s="41" t="s">
        <v>9</v>
      </c>
      <c r="D54" s="41" t="s">
        <v>49</v>
      </c>
      <c r="E54" s="41" t="s">
        <v>134</v>
      </c>
      <c r="F54" s="41"/>
      <c r="G54" s="42">
        <f t="shared" si="2"/>
        <v>38.8</v>
      </c>
      <c r="H54" s="42">
        <f t="shared" si="2"/>
        <v>25</v>
      </c>
      <c r="I54" s="8">
        <f t="shared" si="0"/>
        <v>64.43298969072166</v>
      </c>
    </row>
    <row r="55" spans="1:9" s="47" customFormat="1" ht="48.75" customHeight="1">
      <c r="A55" s="44" t="s">
        <v>168</v>
      </c>
      <c r="B55" s="150">
        <v>926</v>
      </c>
      <c r="C55" s="45" t="s">
        <v>9</v>
      </c>
      <c r="D55" s="45" t="s">
        <v>49</v>
      </c>
      <c r="E55" s="45" t="s">
        <v>137</v>
      </c>
      <c r="F55" s="45"/>
      <c r="G55" s="46">
        <f t="shared" si="2"/>
        <v>38.8</v>
      </c>
      <c r="H55" s="46">
        <f t="shared" si="2"/>
        <v>25</v>
      </c>
      <c r="I55" s="8">
        <f t="shared" si="0"/>
        <v>64.43298969072166</v>
      </c>
    </row>
    <row r="56" spans="1:9" ht="17.25" customHeight="1">
      <c r="A56" s="38" t="s">
        <v>43</v>
      </c>
      <c r="B56" s="148">
        <v>926</v>
      </c>
      <c r="C56" s="39" t="s">
        <v>9</v>
      </c>
      <c r="D56" s="39" t="s">
        <v>49</v>
      </c>
      <c r="E56" s="45" t="s">
        <v>137</v>
      </c>
      <c r="F56" s="39" t="s">
        <v>44</v>
      </c>
      <c r="G56" s="37">
        <f t="shared" si="2"/>
        <v>38.8</v>
      </c>
      <c r="H56" s="37">
        <f t="shared" si="2"/>
        <v>25</v>
      </c>
      <c r="I56" s="8">
        <f t="shared" si="0"/>
        <v>64.43298969072166</v>
      </c>
    </row>
    <row r="57" spans="1:9" ht="15.75" customHeight="1">
      <c r="A57" s="38" t="s">
        <v>45</v>
      </c>
      <c r="B57" s="148">
        <v>926</v>
      </c>
      <c r="C57" s="39" t="s">
        <v>9</v>
      </c>
      <c r="D57" s="39" t="s">
        <v>49</v>
      </c>
      <c r="E57" s="45" t="s">
        <v>137</v>
      </c>
      <c r="F57" s="39" t="s">
        <v>46</v>
      </c>
      <c r="G57" s="37">
        <v>38.8</v>
      </c>
      <c r="H57" s="37">
        <v>25</v>
      </c>
      <c r="I57" s="8">
        <f t="shared" si="0"/>
        <v>64.43298969072166</v>
      </c>
    </row>
    <row r="58" spans="1:9" ht="85.5" customHeight="1">
      <c r="A58" s="134" t="s">
        <v>166</v>
      </c>
      <c r="B58" s="154">
        <v>926</v>
      </c>
      <c r="C58" s="39" t="s">
        <v>9</v>
      </c>
      <c r="D58" s="39" t="s">
        <v>102</v>
      </c>
      <c r="E58" s="45" t="s">
        <v>163</v>
      </c>
      <c r="F58" s="39"/>
      <c r="G58" s="37">
        <v>58.2</v>
      </c>
      <c r="H58" s="37">
        <v>50.86</v>
      </c>
      <c r="I58" s="8">
        <f t="shared" si="0"/>
        <v>87.38831615120274</v>
      </c>
    </row>
    <row r="59" spans="1:9" ht="38.25" customHeight="1">
      <c r="A59" s="132" t="s">
        <v>165</v>
      </c>
      <c r="B59" s="155">
        <v>926</v>
      </c>
      <c r="C59" s="39" t="s">
        <v>9</v>
      </c>
      <c r="D59" s="39" t="s">
        <v>102</v>
      </c>
      <c r="E59" s="45" t="s">
        <v>163</v>
      </c>
      <c r="F59" s="39"/>
      <c r="G59" s="37">
        <v>58.2</v>
      </c>
      <c r="H59" s="37">
        <v>50.86</v>
      </c>
      <c r="I59" s="8">
        <f t="shared" si="0"/>
        <v>87.38831615120274</v>
      </c>
    </row>
    <row r="60" spans="1:9" ht="31.5" customHeight="1">
      <c r="A60" s="133" t="s">
        <v>170</v>
      </c>
      <c r="B60" s="156">
        <v>926</v>
      </c>
      <c r="C60" s="39" t="s">
        <v>9</v>
      </c>
      <c r="D60" s="39" t="s">
        <v>102</v>
      </c>
      <c r="E60" s="45" t="s">
        <v>164</v>
      </c>
      <c r="F60" s="39"/>
      <c r="G60" s="37">
        <v>58.2</v>
      </c>
      <c r="H60" s="37">
        <v>50.86</v>
      </c>
      <c r="I60" s="8">
        <f t="shared" si="0"/>
        <v>87.38831615120274</v>
      </c>
    </row>
    <row r="61" spans="1:9" ht="33" customHeight="1">
      <c r="A61" s="133" t="s">
        <v>36</v>
      </c>
      <c r="B61" s="156">
        <v>926</v>
      </c>
      <c r="C61" s="39" t="s">
        <v>9</v>
      </c>
      <c r="D61" s="39" t="s">
        <v>102</v>
      </c>
      <c r="E61" s="45" t="s">
        <v>164</v>
      </c>
      <c r="F61" s="39" t="s">
        <v>37</v>
      </c>
      <c r="G61" s="37">
        <v>58.2</v>
      </c>
      <c r="H61" s="37">
        <v>50.86</v>
      </c>
      <c r="I61" s="8">
        <f t="shared" si="0"/>
        <v>87.38831615120274</v>
      </c>
    </row>
    <row r="62" spans="1:9" ht="29.25" customHeight="1">
      <c r="A62" s="118" t="s">
        <v>171</v>
      </c>
      <c r="B62" s="155">
        <v>926</v>
      </c>
      <c r="C62" s="39" t="s">
        <v>9</v>
      </c>
      <c r="D62" s="39" t="s">
        <v>102</v>
      </c>
      <c r="E62" s="45" t="s">
        <v>164</v>
      </c>
      <c r="F62" s="39" t="s">
        <v>172</v>
      </c>
      <c r="G62" s="37">
        <v>58.2</v>
      </c>
      <c r="H62" s="37">
        <v>50.861</v>
      </c>
      <c r="I62" s="8">
        <f t="shared" si="0"/>
        <v>87.39003436426115</v>
      </c>
    </row>
    <row r="63" spans="1:9" ht="75" customHeight="1">
      <c r="A63" s="28" t="s">
        <v>166</v>
      </c>
      <c r="B63" s="143">
        <v>926</v>
      </c>
      <c r="C63" s="29" t="s">
        <v>9</v>
      </c>
      <c r="D63" s="29" t="s">
        <v>51</v>
      </c>
      <c r="E63" s="29" t="s">
        <v>138</v>
      </c>
      <c r="F63" s="29"/>
      <c r="G63" s="30">
        <v>33</v>
      </c>
      <c r="H63" s="30">
        <v>0</v>
      </c>
      <c r="I63" s="8">
        <f t="shared" si="0"/>
        <v>0</v>
      </c>
    </row>
    <row r="64" spans="1:9" s="22" customFormat="1" ht="33" customHeight="1">
      <c r="A64" s="19" t="s">
        <v>52</v>
      </c>
      <c r="B64" s="140">
        <v>926</v>
      </c>
      <c r="C64" s="20" t="s">
        <v>9</v>
      </c>
      <c r="D64" s="95" t="s">
        <v>51</v>
      </c>
      <c r="E64" s="20" t="s">
        <v>139</v>
      </c>
      <c r="F64" s="20"/>
      <c r="G64" s="37">
        <v>33</v>
      </c>
      <c r="H64" s="14">
        <v>0</v>
      </c>
      <c r="I64" s="8"/>
    </row>
    <row r="65" spans="1:9" s="26" customFormat="1" ht="15.75">
      <c r="A65" s="23" t="s">
        <v>36</v>
      </c>
      <c r="B65" s="141">
        <v>926</v>
      </c>
      <c r="C65" s="24" t="s">
        <v>9</v>
      </c>
      <c r="D65" s="34" t="s">
        <v>51</v>
      </c>
      <c r="E65" s="24" t="s">
        <v>140</v>
      </c>
      <c r="F65" s="24" t="s">
        <v>37</v>
      </c>
      <c r="G65" s="37">
        <v>33</v>
      </c>
      <c r="H65" s="37">
        <v>0</v>
      </c>
      <c r="I65" s="8"/>
    </row>
    <row r="66" spans="1:9" s="26" customFormat="1" ht="15.75">
      <c r="A66" s="27" t="s">
        <v>53</v>
      </c>
      <c r="B66" s="142">
        <v>926</v>
      </c>
      <c r="C66" s="7" t="s">
        <v>9</v>
      </c>
      <c r="D66" s="7" t="s">
        <v>51</v>
      </c>
      <c r="E66" s="24" t="s">
        <v>140</v>
      </c>
      <c r="F66" s="7" t="s">
        <v>54</v>
      </c>
      <c r="G66" s="37">
        <v>33</v>
      </c>
      <c r="H66" s="25">
        <v>0</v>
      </c>
      <c r="I66" s="8"/>
    </row>
    <row r="67" spans="1:9" s="26" customFormat="1" ht="18.75" customHeight="1">
      <c r="A67" s="120"/>
      <c r="B67" s="157"/>
      <c r="C67" s="24"/>
      <c r="D67" s="34"/>
      <c r="E67" s="24"/>
      <c r="F67" s="24"/>
      <c r="G67" s="37"/>
      <c r="H67" s="37"/>
      <c r="I67" s="8"/>
    </row>
    <row r="68" spans="1:9" s="26" customFormat="1" ht="38.25" customHeight="1" hidden="1">
      <c r="A68" s="119"/>
      <c r="B68" s="158"/>
      <c r="C68" s="24"/>
      <c r="D68" s="34"/>
      <c r="E68" s="24"/>
      <c r="F68" s="24"/>
      <c r="G68" s="37"/>
      <c r="H68" s="37"/>
      <c r="I68" s="8"/>
    </row>
    <row r="69" spans="1:9" s="26" customFormat="1" ht="15.75" hidden="1">
      <c r="A69" s="121"/>
      <c r="B69" s="159"/>
      <c r="C69" s="24"/>
      <c r="D69" s="34"/>
      <c r="E69" s="24"/>
      <c r="F69" s="24"/>
      <c r="G69" s="37"/>
      <c r="H69" s="37"/>
      <c r="I69" s="8"/>
    </row>
    <row r="70" spans="1:9" ht="17.25" customHeight="1" hidden="1">
      <c r="A70" s="121"/>
      <c r="B70" s="159"/>
      <c r="C70" s="7"/>
      <c r="D70" s="7"/>
      <c r="E70" s="24"/>
      <c r="F70" s="7"/>
      <c r="G70" s="25"/>
      <c r="H70" s="37"/>
      <c r="I70" s="8"/>
    </row>
    <row r="71" spans="1:9" ht="18" customHeight="1">
      <c r="A71" s="9" t="s">
        <v>55</v>
      </c>
      <c r="B71" s="137">
        <v>926</v>
      </c>
      <c r="C71" s="10" t="s">
        <v>11</v>
      </c>
      <c r="D71" s="10" t="s">
        <v>56</v>
      </c>
      <c r="E71" s="7"/>
      <c r="F71" s="7"/>
      <c r="G71" s="8">
        <f aca="true" t="shared" si="3" ref="G71:H73">G72</f>
        <v>99.3</v>
      </c>
      <c r="H71" s="8">
        <f t="shared" si="3"/>
        <v>70.793</v>
      </c>
      <c r="I71" s="8">
        <f t="shared" si="0"/>
        <v>71.2920443101712</v>
      </c>
    </row>
    <row r="72" spans="1:9" ht="27.75" customHeight="1">
      <c r="A72" s="9" t="s">
        <v>57</v>
      </c>
      <c r="B72" s="137">
        <v>926</v>
      </c>
      <c r="C72" s="10" t="s">
        <v>11</v>
      </c>
      <c r="D72" s="10" t="s">
        <v>58</v>
      </c>
      <c r="E72" s="10" t="s">
        <v>56</v>
      </c>
      <c r="F72" s="10"/>
      <c r="G72" s="8">
        <f t="shared" si="3"/>
        <v>99.3</v>
      </c>
      <c r="H72" s="8">
        <f t="shared" si="3"/>
        <v>70.793</v>
      </c>
      <c r="I72" s="8">
        <f t="shared" si="0"/>
        <v>71.2920443101712</v>
      </c>
    </row>
    <row r="73" spans="1:9" s="18" customFormat="1" ht="72" customHeight="1">
      <c r="A73" s="28" t="s">
        <v>12</v>
      </c>
      <c r="B73" s="143">
        <v>926</v>
      </c>
      <c r="C73" s="10" t="s">
        <v>11</v>
      </c>
      <c r="D73" s="10" t="s">
        <v>58</v>
      </c>
      <c r="E73" s="10" t="s">
        <v>127</v>
      </c>
      <c r="F73" s="10"/>
      <c r="G73" s="8">
        <f t="shared" si="3"/>
        <v>99.3</v>
      </c>
      <c r="H73" s="8">
        <f t="shared" si="3"/>
        <v>70.793</v>
      </c>
      <c r="I73" s="8">
        <f t="shared" si="0"/>
        <v>71.2920443101712</v>
      </c>
    </row>
    <row r="74" spans="1:9" ht="72" customHeight="1">
      <c r="A74" s="55" t="s">
        <v>59</v>
      </c>
      <c r="B74" s="160">
        <v>926</v>
      </c>
      <c r="C74" s="56" t="s">
        <v>11</v>
      </c>
      <c r="D74" s="56" t="s">
        <v>58</v>
      </c>
      <c r="E74" s="56" t="s">
        <v>141</v>
      </c>
      <c r="F74" s="56"/>
      <c r="G74" s="21">
        <f>G75+G79</f>
        <v>99.3</v>
      </c>
      <c r="H74" s="21">
        <f>H75+H79</f>
        <v>70.793</v>
      </c>
      <c r="I74" s="8">
        <f t="shared" si="0"/>
        <v>71.2920443101712</v>
      </c>
    </row>
    <row r="75" spans="1:9" ht="45.75" customHeight="1">
      <c r="A75" s="57" t="s">
        <v>60</v>
      </c>
      <c r="B75" s="161">
        <v>926</v>
      </c>
      <c r="C75" s="7" t="s">
        <v>11</v>
      </c>
      <c r="D75" s="7" t="s">
        <v>58</v>
      </c>
      <c r="E75" s="7" t="s">
        <v>142</v>
      </c>
      <c r="F75" s="7" t="s">
        <v>17</v>
      </c>
      <c r="G75" s="25">
        <f>G76</f>
        <v>88</v>
      </c>
      <c r="H75" s="25">
        <f>H76</f>
        <v>65.38300000000001</v>
      </c>
      <c r="I75" s="8">
        <f t="shared" si="0"/>
        <v>74.29886363636365</v>
      </c>
    </row>
    <row r="76" spans="1:9" ht="21.75" customHeight="1">
      <c r="A76" s="57" t="s">
        <v>61</v>
      </c>
      <c r="B76" s="161">
        <v>926</v>
      </c>
      <c r="C76" s="7" t="s">
        <v>11</v>
      </c>
      <c r="D76" s="7" t="s">
        <v>58</v>
      </c>
      <c r="E76" s="7" t="s">
        <v>142</v>
      </c>
      <c r="F76" s="7" t="s">
        <v>19</v>
      </c>
      <c r="G76" s="25">
        <f>G77+G78</f>
        <v>88</v>
      </c>
      <c r="H76" s="25">
        <f>H77+H78</f>
        <v>65.38300000000001</v>
      </c>
      <c r="I76" s="8">
        <f t="shared" si="0"/>
        <v>74.29886363636365</v>
      </c>
    </row>
    <row r="77" spans="1:9" s="60" customFormat="1" ht="12.75" customHeight="1">
      <c r="A77" s="58" t="s">
        <v>20</v>
      </c>
      <c r="B77" s="162">
        <v>926</v>
      </c>
      <c r="C77" s="24" t="s">
        <v>11</v>
      </c>
      <c r="D77" s="24" t="s">
        <v>58</v>
      </c>
      <c r="E77" s="7" t="s">
        <v>142</v>
      </c>
      <c r="F77" s="24" t="s">
        <v>21</v>
      </c>
      <c r="G77" s="59">
        <v>67</v>
      </c>
      <c r="H77" s="59">
        <v>50.218</v>
      </c>
      <c r="I77" s="8">
        <f t="shared" si="0"/>
        <v>74.95223880597015</v>
      </c>
    </row>
    <row r="78" spans="1:9" s="60" customFormat="1" ht="73.5" customHeight="1">
      <c r="A78" s="58" t="s">
        <v>22</v>
      </c>
      <c r="B78" s="162">
        <v>926</v>
      </c>
      <c r="C78" s="24" t="s">
        <v>11</v>
      </c>
      <c r="D78" s="24" t="s">
        <v>58</v>
      </c>
      <c r="E78" s="7" t="s">
        <v>142</v>
      </c>
      <c r="F78" s="24" t="s">
        <v>23</v>
      </c>
      <c r="G78" s="59">
        <v>21</v>
      </c>
      <c r="H78" s="59">
        <v>15.165</v>
      </c>
      <c r="I78" s="8">
        <f t="shared" si="0"/>
        <v>72.21428571428571</v>
      </c>
    </row>
    <row r="79" spans="1:9" s="61" customFormat="1" ht="44.25" customHeight="1">
      <c r="A79" s="57" t="s">
        <v>62</v>
      </c>
      <c r="B79" s="161">
        <v>926</v>
      </c>
      <c r="C79" s="24" t="s">
        <v>11</v>
      </c>
      <c r="D79" s="24" t="s">
        <v>58</v>
      </c>
      <c r="E79" s="7" t="s">
        <v>142</v>
      </c>
      <c r="F79" s="24" t="s">
        <v>29</v>
      </c>
      <c r="G79" s="59">
        <f>G80</f>
        <v>11.3</v>
      </c>
      <c r="H79" s="59">
        <f>H80</f>
        <v>5.41</v>
      </c>
      <c r="I79" s="8">
        <f t="shared" si="0"/>
        <v>47.876106194690266</v>
      </c>
    </row>
    <row r="80" spans="1:9" s="61" customFormat="1" ht="42" customHeight="1">
      <c r="A80" s="57" t="s">
        <v>63</v>
      </c>
      <c r="B80" s="161">
        <v>926</v>
      </c>
      <c r="C80" s="24" t="s">
        <v>11</v>
      </c>
      <c r="D80" s="24" t="s">
        <v>58</v>
      </c>
      <c r="E80" s="7" t="s">
        <v>142</v>
      </c>
      <c r="F80" s="24" t="s">
        <v>31</v>
      </c>
      <c r="G80" s="59">
        <f>G81</f>
        <v>11.3</v>
      </c>
      <c r="H80" s="59">
        <f>H81</f>
        <v>5.41</v>
      </c>
      <c r="I80" s="8">
        <f t="shared" si="0"/>
        <v>47.876106194690266</v>
      </c>
    </row>
    <row r="81" spans="1:9" ht="44.25" customHeight="1">
      <c r="A81" s="32" t="s">
        <v>64</v>
      </c>
      <c r="B81" s="145">
        <v>926</v>
      </c>
      <c r="C81" s="7" t="s">
        <v>11</v>
      </c>
      <c r="D81" s="7" t="s">
        <v>58</v>
      </c>
      <c r="E81" s="7" t="s">
        <v>142</v>
      </c>
      <c r="F81" s="7" t="s">
        <v>35</v>
      </c>
      <c r="G81" s="25">
        <v>11.3</v>
      </c>
      <c r="H81" s="25">
        <v>5.41</v>
      </c>
      <c r="I81" s="8">
        <f t="shared" si="0"/>
        <v>47.876106194690266</v>
      </c>
    </row>
    <row r="82" spans="1:9" ht="57">
      <c r="A82" s="62" t="s">
        <v>65</v>
      </c>
      <c r="B82" s="163">
        <v>926</v>
      </c>
      <c r="C82" s="10" t="s">
        <v>66</v>
      </c>
      <c r="D82" s="10" t="s">
        <v>56</v>
      </c>
      <c r="E82" s="12" t="s">
        <v>56</v>
      </c>
      <c r="F82" s="10"/>
      <c r="G82" s="25">
        <f>G83+G93</f>
        <v>260.85</v>
      </c>
      <c r="H82" s="25">
        <f>H83+H93</f>
        <v>230</v>
      </c>
      <c r="I82" s="8">
        <f t="shared" si="0"/>
        <v>88.17327966264136</v>
      </c>
    </row>
    <row r="83" spans="1:9" ht="28.5">
      <c r="A83" s="62" t="s">
        <v>67</v>
      </c>
      <c r="B83" s="163">
        <v>926</v>
      </c>
      <c r="C83" s="12" t="s">
        <v>58</v>
      </c>
      <c r="D83" s="12" t="s">
        <v>68</v>
      </c>
      <c r="E83" s="12"/>
      <c r="F83" s="10"/>
      <c r="G83" s="8">
        <f>G90+G87</f>
        <v>258</v>
      </c>
      <c r="H83" s="8">
        <f>H90+H87</f>
        <v>230</v>
      </c>
      <c r="I83" s="8">
        <f aca="true" t="shared" si="4" ref="I83:I154">H83/G83*100</f>
        <v>89.14728682170544</v>
      </c>
    </row>
    <row r="84" spans="1:9" ht="57">
      <c r="A84" s="62" t="s">
        <v>173</v>
      </c>
      <c r="B84" s="163">
        <v>926</v>
      </c>
      <c r="C84" s="12" t="s">
        <v>58</v>
      </c>
      <c r="D84" s="12" t="s">
        <v>68</v>
      </c>
      <c r="E84" s="12" t="s">
        <v>143</v>
      </c>
      <c r="F84" s="12"/>
      <c r="G84" s="25">
        <v>258</v>
      </c>
      <c r="H84" s="8">
        <v>230</v>
      </c>
      <c r="I84" s="8">
        <f t="shared" si="4"/>
        <v>89.14728682170544</v>
      </c>
    </row>
    <row r="85" spans="1:9" s="18" customFormat="1" ht="60" customHeight="1">
      <c r="A85" s="63" t="s">
        <v>69</v>
      </c>
      <c r="B85" s="164">
        <v>926</v>
      </c>
      <c r="C85" s="17" t="s">
        <v>58</v>
      </c>
      <c r="D85" s="17" t="s">
        <v>68</v>
      </c>
      <c r="E85" s="17" t="s">
        <v>144</v>
      </c>
      <c r="F85" s="17" t="s">
        <v>56</v>
      </c>
      <c r="G85" s="25">
        <f>G86</f>
        <v>258</v>
      </c>
      <c r="H85" s="8">
        <v>230</v>
      </c>
      <c r="I85" s="8">
        <f t="shared" si="4"/>
        <v>89.14728682170544</v>
      </c>
    </row>
    <row r="86" spans="1:9" s="22" customFormat="1" ht="94.5" customHeight="1">
      <c r="A86" s="64" t="s">
        <v>174</v>
      </c>
      <c r="B86" s="165">
        <v>926</v>
      </c>
      <c r="C86" s="20" t="s">
        <v>58</v>
      </c>
      <c r="D86" s="20" t="s">
        <v>68</v>
      </c>
      <c r="E86" s="20" t="s">
        <v>145</v>
      </c>
      <c r="F86" s="20"/>
      <c r="G86" s="25">
        <v>258</v>
      </c>
      <c r="H86" s="21">
        <v>230</v>
      </c>
      <c r="I86" s="8">
        <f t="shared" si="4"/>
        <v>89.14728682170544</v>
      </c>
    </row>
    <row r="87" spans="1:13" s="22" customFormat="1" ht="12.75" customHeight="1">
      <c r="A87" s="57"/>
      <c r="B87" s="161"/>
      <c r="C87" s="24"/>
      <c r="D87" s="24"/>
      <c r="E87" s="20"/>
      <c r="F87" s="20"/>
      <c r="G87" s="25"/>
      <c r="H87" s="25"/>
      <c r="I87" s="8"/>
      <c r="M87" s="22" t="s">
        <v>56</v>
      </c>
    </row>
    <row r="88" spans="1:9" s="22" customFormat="1" ht="46.5" customHeight="1" hidden="1">
      <c r="A88" s="57"/>
      <c r="B88" s="161"/>
      <c r="C88" s="24"/>
      <c r="D88" s="24"/>
      <c r="E88" s="20"/>
      <c r="F88" s="20"/>
      <c r="G88" s="25"/>
      <c r="H88" s="25"/>
      <c r="I88" s="8"/>
    </row>
    <row r="89" spans="1:9" s="22" customFormat="1" ht="46.5" customHeight="1" hidden="1">
      <c r="A89" s="32"/>
      <c r="B89" s="145"/>
      <c r="C89" s="24"/>
      <c r="D89" s="24"/>
      <c r="E89" s="20"/>
      <c r="F89" s="20"/>
      <c r="G89" s="25"/>
      <c r="H89" s="25"/>
      <c r="I89" s="8"/>
    </row>
    <row r="90" spans="1:9" ht="64.5" customHeight="1">
      <c r="A90" s="57" t="s">
        <v>123</v>
      </c>
      <c r="B90" s="161">
        <v>926</v>
      </c>
      <c r="C90" s="13" t="s">
        <v>58</v>
      </c>
      <c r="D90" s="13" t="s">
        <v>68</v>
      </c>
      <c r="E90" s="20" t="s">
        <v>145</v>
      </c>
      <c r="F90" s="13" t="s">
        <v>70</v>
      </c>
      <c r="G90" s="25">
        <v>258</v>
      </c>
      <c r="H90" s="25">
        <v>230</v>
      </c>
      <c r="I90" s="8">
        <f t="shared" si="4"/>
        <v>89.14728682170544</v>
      </c>
    </row>
    <row r="91" spans="1:9" ht="58.5" customHeight="1">
      <c r="A91" s="32" t="s">
        <v>124</v>
      </c>
      <c r="B91" s="145">
        <v>926</v>
      </c>
      <c r="C91" s="24" t="s">
        <v>58</v>
      </c>
      <c r="D91" s="24" t="s">
        <v>68</v>
      </c>
      <c r="E91" s="65">
        <v>5500100010</v>
      </c>
      <c r="F91" s="66" t="s">
        <v>71</v>
      </c>
      <c r="G91" s="67">
        <v>258</v>
      </c>
      <c r="H91" s="25">
        <v>230</v>
      </c>
      <c r="I91" s="8">
        <f t="shared" si="4"/>
        <v>89.14728682170544</v>
      </c>
    </row>
    <row r="92" spans="1:9" ht="45">
      <c r="A92" s="68" t="s">
        <v>175</v>
      </c>
      <c r="B92" s="166">
        <v>926</v>
      </c>
      <c r="C92" s="24" t="s">
        <v>58</v>
      </c>
      <c r="D92" s="24" t="s">
        <v>68</v>
      </c>
      <c r="E92" s="65">
        <v>5500100010</v>
      </c>
      <c r="F92" s="24" t="s">
        <v>72</v>
      </c>
      <c r="G92" s="69">
        <v>258</v>
      </c>
      <c r="H92" s="67">
        <v>230</v>
      </c>
      <c r="I92" s="8">
        <f t="shared" si="4"/>
        <v>89.14728682170544</v>
      </c>
    </row>
    <row r="93" spans="1:9" s="53" customFormat="1" ht="45" customHeight="1">
      <c r="A93" s="70" t="s">
        <v>73</v>
      </c>
      <c r="B93" s="167">
        <v>926</v>
      </c>
      <c r="C93" s="12" t="s">
        <v>58</v>
      </c>
      <c r="D93" s="12" t="s">
        <v>74</v>
      </c>
      <c r="E93" s="71"/>
      <c r="F93" s="72"/>
      <c r="G93" s="73">
        <f aca="true" t="shared" si="5" ref="G93:G98">G94</f>
        <v>2.85</v>
      </c>
      <c r="H93" s="73">
        <f>H95</f>
        <v>0</v>
      </c>
      <c r="I93" s="8">
        <f t="shared" si="4"/>
        <v>0</v>
      </c>
    </row>
    <row r="94" spans="1:9" s="53" customFormat="1" ht="54" customHeight="1">
      <c r="A94" s="70" t="s">
        <v>75</v>
      </c>
      <c r="B94" s="167">
        <v>926</v>
      </c>
      <c r="C94" s="12" t="s">
        <v>58</v>
      </c>
      <c r="D94" s="12" t="s">
        <v>74</v>
      </c>
      <c r="E94" s="71">
        <v>5200000000</v>
      </c>
      <c r="F94" s="72"/>
      <c r="G94" s="73">
        <f t="shared" si="5"/>
        <v>2.85</v>
      </c>
      <c r="H94" s="73">
        <f>H95</f>
        <v>0</v>
      </c>
      <c r="I94" s="8">
        <f t="shared" si="4"/>
        <v>0</v>
      </c>
    </row>
    <row r="95" spans="1:9" s="43" customFormat="1" ht="72" customHeight="1">
      <c r="A95" s="74" t="s">
        <v>76</v>
      </c>
      <c r="B95" s="168">
        <v>926</v>
      </c>
      <c r="C95" s="17" t="s">
        <v>58</v>
      </c>
      <c r="D95" s="17" t="s">
        <v>74</v>
      </c>
      <c r="E95" s="128">
        <v>5200100000</v>
      </c>
      <c r="F95" s="75"/>
      <c r="G95" s="76">
        <f t="shared" si="5"/>
        <v>2.85</v>
      </c>
      <c r="H95" s="76">
        <f>H96</f>
        <v>0</v>
      </c>
      <c r="I95" s="8">
        <f t="shared" si="4"/>
        <v>0</v>
      </c>
    </row>
    <row r="96" spans="1:9" s="47" customFormat="1" ht="30" customHeight="1">
      <c r="A96" s="77" t="s">
        <v>77</v>
      </c>
      <c r="B96" s="169">
        <v>926</v>
      </c>
      <c r="C96" s="20" t="s">
        <v>58</v>
      </c>
      <c r="D96" s="123" t="s">
        <v>74</v>
      </c>
      <c r="E96" s="130">
        <v>5200100010</v>
      </c>
      <c r="F96" s="125"/>
      <c r="G96" s="78">
        <f t="shared" si="5"/>
        <v>2.85</v>
      </c>
      <c r="H96" s="78">
        <f>H97</f>
        <v>0</v>
      </c>
      <c r="I96" s="8">
        <f t="shared" si="4"/>
        <v>0</v>
      </c>
    </row>
    <row r="97" spans="1:9" ht="44.25" customHeight="1">
      <c r="A97" s="32" t="s">
        <v>62</v>
      </c>
      <c r="B97" s="145">
        <v>926</v>
      </c>
      <c r="C97" s="7" t="s">
        <v>58</v>
      </c>
      <c r="D97" s="124" t="s">
        <v>74</v>
      </c>
      <c r="E97" s="130">
        <v>5200100010</v>
      </c>
      <c r="F97" s="126" t="s">
        <v>29</v>
      </c>
      <c r="G97" s="25">
        <f t="shared" si="5"/>
        <v>2.85</v>
      </c>
      <c r="H97" s="25">
        <f>H98</f>
        <v>0</v>
      </c>
      <c r="I97" s="8">
        <f t="shared" si="4"/>
        <v>0</v>
      </c>
    </row>
    <row r="98" spans="1:9" ht="45.75" customHeight="1">
      <c r="A98" s="32" t="s">
        <v>78</v>
      </c>
      <c r="B98" s="145">
        <v>926</v>
      </c>
      <c r="C98" s="7" t="s">
        <v>58</v>
      </c>
      <c r="D98" s="124" t="s">
        <v>74</v>
      </c>
      <c r="E98" s="130">
        <v>5200100010</v>
      </c>
      <c r="F98" s="127" t="s">
        <v>31</v>
      </c>
      <c r="G98" s="25">
        <f t="shared" si="5"/>
        <v>2.85</v>
      </c>
      <c r="H98" s="25">
        <f>H99</f>
        <v>0</v>
      </c>
      <c r="I98" s="8">
        <f t="shared" si="4"/>
        <v>0</v>
      </c>
    </row>
    <row r="99" spans="1:9" ht="46.5" customHeight="1">
      <c r="A99" s="32" t="s">
        <v>79</v>
      </c>
      <c r="B99" s="145">
        <v>926</v>
      </c>
      <c r="C99" s="7" t="s">
        <v>58</v>
      </c>
      <c r="D99" s="124" t="s">
        <v>74</v>
      </c>
      <c r="E99" s="129">
        <v>5200100010</v>
      </c>
      <c r="F99" s="127" t="s">
        <v>35</v>
      </c>
      <c r="G99" s="25">
        <v>2.85</v>
      </c>
      <c r="H99" s="25">
        <v>0</v>
      </c>
      <c r="I99" s="8">
        <f t="shared" si="4"/>
        <v>0</v>
      </c>
    </row>
    <row r="100" spans="1:9" ht="18.75" customHeight="1">
      <c r="A100" s="70" t="s">
        <v>80</v>
      </c>
      <c r="B100" s="167">
        <v>926</v>
      </c>
      <c r="C100" s="12" t="s">
        <v>25</v>
      </c>
      <c r="D100" s="12" t="s">
        <v>56</v>
      </c>
      <c r="E100" s="29" t="s">
        <v>56</v>
      </c>
      <c r="F100" s="12"/>
      <c r="G100" s="8">
        <f>G101+G119</f>
        <v>733.11</v>
      </c>
      <c r="H100" s="8">
        <v>451.52</v>
      </c>
      <c r="I100" s="8">
        <f t="shared" si="4"/>
        <v>61.58966594371922</v>
      </c>
    </row>
    <row r="101" spans="1:9" s="53" customFormat="1" ht="29.25" customHeight="1">
      <c r="A101" s="70" t="s">
        <v>81</v>
      </c>
      <c r="B101" s="167">
        <v>926</v>
      </c>
      <c r="C101" s="12" t="s">
        <v>25</v>
      </c>
      <c r="D101" s="12" t="s">
        <v>82</v>
      </c>
      <c r="E101" s="12"/>
      <c r="F101" s="12"/>
      <c r="G101" s="8">
        <v>730.11</v>
      </c>
      <c r="H101" s="8">
        <v>451.52</v>
      </c>
      <c r="I101" s="8">
        <f t="shared" si="4"/>
        <v>61.842736026078256</v>
      </c>
    </row>
    <row r="102" spans="1:9" s="53" customFormat="1" ht="74.25" customHeight="1">
      <c r="A102" s="70" t="s">
        <v>83</v>
      </c>
      <c r="B102" s="167">
        <v>926</v>
      </c>
      <c r="C102" s="10" t="s">
        <v>25</v>
      </c>
      <c r="D102" s="10" t="s">
        <v>82</v>
      </c>
      <c r="E102" s="79" t="s">
        <v>127</v>
      </c>
      <c r="F102" s="79"/>
      <c r="G102" s="8">
        <v>730.108</v>
      </c>
      <c r="H102" s="8">
        <v>451.518</v>
      </c>
      <c r="I102" s="8">
        <f t="shared" si="4"/>
        <v>61.842631501092995</v>
      </c>
    </row>
    <row r="103" spans="1:9" s="43" customFormat="1" ht="28.5" customHeight="1">
      <c r="A103" s="74" t="s">
        <v>84</v>
      </c>
      <c r="B103" s="168">
        <v>926</v>
      </c>
      <c r="C103" s="80" t="s">
        <v>25</v>
      </c>
      <c r="D103" s="80" t="s">
        <v>82</v>
      </c>
      <c r="E103" s="81" t="s">
        <v>146</v>
      </c>
      <c r="F103" s="81"/>
      <c r="G103" s="14">
        <v>347.85</v>
      </c>
      <c r="H103" s="14">
        <v>344.008</v>
      </c>
      <c r="I103" s="8">
        <f t="shared" si="4"/>
        <v>98.89550093431076</v>
      </c>
    </row>
    <row r="104" spans="1:9" s="47" customFormat="1" ht="44.25" customHeight="1">
      <c r="A104" s="77" t="s">
        <v>85</v>
      </c>
      <c r="B104" s="169">
        <v>926</v>
      </c>
      <c r="C104" s="56" t="s">
        <v>25</v>
      </c>
      <c r="D104" s="56" t="s">
        <v>82</v>
      </c>
      <c r="E104" s="81" t="s">
        <v>146</v>
      </c>
      <c r="F104" s="82"/>
      <c r="G104" s="21">
        <f aca="true" t="shared" si="6" ref="G104:H106">G105</f>
        <v>347.85</v>
      </c>
      <c r="H104" s="21">
        <f t="shared" si="6"/>
        <v>344.01</v>
      </c>
      <c r="I104" s="8">
        <f t="shared" si="4"/>
        <v>98.89607589478221</v>
      </c>
    </row>
    <row r="105" spans="1:9" ht="44.25" customHeight="1">
      <c r="A105" s="32" t="s">
        <v>62</v>
      </c>
      <c r="B105" s="145">
        <v>926</v>
      </c>
      <c r="C105" s="7" t="s">
        <v>25</v>
      </c>
      <c r="D105" s="7" t="s">
        <v>82</v>
      </c>
      <c r="E105" s="81" t="s">
        <v>146</v>
      </c>
      <c r="F105" s="13" t="s">
        <v>29</v>
      </c>
      <c r="G105" s="25">
        <f t="shared" si="6"/>
        <v>347.85</v>
      </c>
      <c r="H105" s="25">
        <f t="shared" si="6"/>
        <v>344.01</v>
      </c>
      <c r="I105" s="8">
        <f t="shared" si="4"/>
        <v>98.89607589478221</v>
      </c>
    </row>
    <row r="106" spans="1:9" ht="46.5" customHeight="1">
      <c r="A106" s="32" t="s">
        <v>78</v>
      </c>
      <c r="B106" s="145">
        <v>926</v>
      </c>
      <c r="C106" s="7" t="s">
        <v>25</v>
      </c>
      <c r="D106" s="7" t="s">
        <v>82</v>
      </c>
      <c r="E106" s="81" t="s">
        <v>146</v>
      </c>
      <c r="F106" s="24" t="s">
        <v>31</v>
      </c>
      <c r="G106" s="25">
        <f t="shared" si="6"/>
        <v>347.85</v>
      </c>
      <c r="H106" s="25">
        <f t="shared" si="6"/>
        <v>344.01</v>
      </c>
      <c r="I106" s="8">
        <f t="shared" si="4"/>
        <v>98.89607589478221</v>
      </c>
    </row>
    <row r="107" spans="1:9" ht="45" customHeight="1">
      <c r="A107" s="32" t="s">
        <v>79</v>
      </c>
      <c r="B107" s="145">
        <v>926</v>
      </c>
      <c r="C107" s="7" t="s">
        <v>25</v>
      </c>
      <c r="D107" s="7" t="s">
        <v>82</v>
      </c>
      <c r="E107" s="81" t="s">
        <v>146</v>
      </c>
      <c r="F107" s="24" t="s">
        <v>35</v>
      </c>
      <c r="G107" s="25">
        <v>347.85</v>
      </c>
      <c r="H107" s="25">
        <v>344.01</v>
      </c>
      <c r="I107" s="8">
        <f t="shared" si="4"/>
        <v>98.89607589478221</v>
      </c>
    </row>
    <row r="108" spans="1:9" ht="15" customHeight="1">
      <c r="A108" s="83"/>
      <c r="B108" s="170"/>
      <c r="C108" s="56"/>
      <c r="D108" s="56"/>
      <c r="E108" s="20"/>
      <c r="F108" s="24"/>
      <c r="G108" s="21"/>
      <c r="H108" s="21"/>
      <c r="I108" s="8"/>
    </row>
    <row r="109" spans="1:9" ht="45" customHeight="1" hidden="1">
      <c r="A109" s="32"/>
      <c r="B109" s="145"/>
      <c r="C109" s="7"/>
      <c r="D109" s="7"/>
      <c r="E109" s="24"/>
      <c r="F109" s="13"/>
      <c r="G109" s="25"/>
      <c r="H109" s="25"/>
      <c r="I109" s="8"/>
    </row>
    <row r="110" spans="1:9" ht="45" customHeight="1" hidden="1">
      <c r="A110" s="32"/>
      <c r="B110" s="145"/>
      <c r="C110" s="7"/>
      <c r="D110" s="7"/>
      <c r="E110" s="24"/>
      <c r="F110" s="24"/>
      <c r="G110" s="25"/>
      <c r="H110" s="25"/>
      <c r="I110" s="8"/>
    </row>
    <row r="111" spans="1:9" ht="45" customHeight="1" hidden="1">
      <c r="A111" s="32"/>
      <c r="B111" s="145"/>
      <c r="C111" s="7"/>
      <c r="D111" s="7"/>
      <c r="E111" s="24"/>
      <c r="F111" s="24"/>
      <c r="G111" s="25"/>
      <c r="H111" s="25"/>
      <c r="I111" s="8"/>
    </row>
    <row r="112" spans="1:9" s="47" customFormat="1" ht="15.75">
      <c r="A112" s="77" t="s">
        <v>86</v>
      </c>
      <c r="B112" s="169">
        <v>926</v>
      </c>
      <c r="C112" s="82" t="s">
        <v>25</v>
      </c>
      <c r="D112" s="82" t="s">
        <v>82</v>
      </c>
      <c r="E112" s="82" t="s">
        <v>147</v>
      </c>
      <c r="F112" s="82"/>
      <c r="G112" s="21">
        <f aca="true" t="shared" si="7" ref="G112:H114">G113</f>
        <v>377.562</v>
      </c>
      <c r="H112" s="21">
        <v>143.119</v>
      </c>
      <c r="I112" s="8">
        <f t="shared" si="4"/>
        <v>37.906092244452566</v>
      </c>
    </row>
    <row r="113" spans="1:9" ht="45" customHeight="1">
      <c r="A113" s="32" t="s">
        <v>62</v>
      </c>
      <c r="B113" s="145">
        <v>926</v>
      </c>
      <c r="C113" s="13" t="s">
        <v>25</v>
      </c>
      <c r="D113" s="13" t="s">
        <v>82</v>
      </c>
      <c r="E113" s="82" t="s">
        <v>147</v>
      </c>
      <c r="F113" s="13" t="s">
        <v>29</v>
      </c>
      <c r="G113" s="25">
        <f t="shared" si="7"/>
        <v>377.562</v>
      </c>
      <c r="H113" s="25">
        <f t="shared" si="7"/>
        <v>143.119</v>
      </c>
      <c r="I113" s="8">
        <f t="shared" si="4"/>
        <v>37.906092244452566</v>
      </c>
    </row>
    <row r="114" spans="1:9" ht="44.25" customHeight="1">
      <c r="A114" s="32" t="s">
        <v>63</v>
      </c>
      <c r="B114" s="145">
        <v>926</v>
      </c>
      <c r="C114" s="13" t="s">
        <v>25</v>
      </c>
      <c r="D114" s="13" t="s">
        <v>82</v>
      </c>
      <c r="E114" s="82" t="s">
        <v>147</v>
      </c>
      <c r="F114" s="13" t="s">
        <v>31</v>
      </c>
      <c r="G114" s="25">
        <f t="shared" si="7"/>
        <v>377.562</v>
      </c>
      <c r="H114" s="25">
        <f t="shared" si="7"/>
        <v>143.119</v>
      </c>
      <c r="I114" s="8">
        <f t="shared" si="4"/>
        <v>37.906092244452566</v>
      </c>
    </row>
    <row r="115" spans="1:9" ht="45.75" customHeight="1">
      <c r="A115" s="32" t="s">
        <v>64</v>
      </c>
      <c r="B115" s="145">
        <v>926</v>
      </c>
      <c r="C115" s="13" t="s">
        <v>25</v>
      </c>
      <c r="D115" s="13" t="s">
        <v>82</v>
      </c>
      <c r="E115" s="82" t="s">
        <v>147</v>
      </c>
      <c r="F115" s="13" t="s">
        <v>35</v>
      </c>
      <c r="G115" s="25">
        <v>377.562</v>
      </c>
      <c r="H115" s="25">
        <v>143.119</v>
      </c>
      <c r="I115" s="8">
        <f t="shared" si="4"/>
        <v>37.906092244452566</v>
      </c>
    </row>
    <row r="116" spans="1:9" ht="45.75" customHeight="1">
      <c r="A116" s="32" t="s">
        <v>36</v>
      </c>
      <c r="B116" s="145">
        <v>926</v>
      </c>
      <c r="C116" s="13" t="s">
        <v>25</v>
      </c>
      <c r="D116" s="13" t="s">
        <v>82</v>
      </c>
      <c r="E116" s="82" t="s">
        <v>147</v>
      </c>
      <c r="F116" s="13" t="s">
        <v>37</v>
      </c>
      <c r="G116" s="25">
        <v>4.695</v>
      </c>
      <c r="H116" s="25">
        <v>4.695</v>
      </c>
      <c r="I116" s="8">
        <v>100</v>
      </c>
    </row>
    <row r="117" spans="1:9" ht="45.75" customHeight="1">
      <c r="A117" s="32" t="s">
        <v>176</v>
      </c>
      <c r="B117" s="145">
        <v>926</v>
      </c>
      <c r="C117" s="13" t="s">
        <v>25</v>
      </c>
      <c r="D117" s="13" t="s">
        <v>82</v>
      </c>
      <c r="E117" s="82" t="s">
        <v>147</v>
      </c>
      <c r="F117" s="13" t="s">
        <v>177</v>
      </c>
      <c r="G117" s="25">
        <v>4.7</v>
      </c>
      <c r="H117" s="25">
        <v>4.7</v>
      </c>
      <c r="I117" s="8">
        <v>100</v>
      </c>
    </row>
    <row r="118" spans="1:9" ht="45.75" customHeight="1">
      <c r="A118" s="32" t="s">
        <v>178</v>
      </c>
      <c r="B118" s="145">
        <v>926</v>
      </c>
      <c r="C118" s="13" t="s">
        <v>25</v>
      </c>
      <c r="D118" s="13" t="s">
        <v>82</v>
      </c>
      <c r="E118" s="82" t="s">
        <v>147</v>
      </c>
      <c r="F118" s="13" t="s">
        <v>179</v>
      </c>
      <c r="G118" s="25">
        <v>4.7</v>
      </c>
      <c r="H118" s="25">
        <v>4.7</v>
      </c>
      <c r="I118" s="8">
        <v>100</v>
      </c>
    </row>
    <row r="119" spans="1:9" s="53" customFormat="1" ht="31.5" customHeight="1">
      <c r="A119" s="70" t="s">
        <v>87</v>
      </c>
      <c r="B119" s="167">
        <v>926</v>
      </c>
      <c r="C119" s="79" t="s">
        <v>25</v>
      </c>
      <c r="D119" s="79" t="s">
        <v>88</v>
      </c>
      <c r="E119" s="79"/>
      <c r="F119" s="79"/>
      <c r="G119" s="8">
        <v>3</v>
      </c>
      <c r="H119" s="8">
        <f>H126+H133</f>
        <v>0</v>
      </c>
      <c r="I119" s="8">
        <f t="shared" si="4"/>
        <v>0</v>
      </c>
    </row>
    <row r="120" spans="1:9" s="43" customFormat="1" ht="76.5" customHeight="1">
      <c r="A120" s="74" t="s">
        <v>180</v>
      </c>
      <c r="B120" s="168">
        <v>926</v>
      </c>
      <c r="C120" s="81" t="s">
        <v>25</v>
      </c>
      <c r="D120" s="81" t="s">
        <v>88</v>
      </c>
      <c r="E120" s="81" t="s">
        <v>183</v>
      </c>
      <c r="F120" s="81"/>
      <c r="G120" s="25">
        <v>3</v>
      </c>
      <c r="H120" s="8">
        <f>H127+H134</f>
        <v>0</v>
      </c>
      <c r="I120" s="8">
        <v>0</v>
      </c>
    </row>
    <row r="121" spans="1:9" s="47" customFormat="1" ht="73.5" customHeight="1">
      <c r="A121" s="77" t="s">
        <v>184</v>
      </c>
      <c r="B121" s="169">
        <v>926</v>
      </c>
      <c r="C121" s="82" t="s">
        <v>25</v>
      </c>
      <c r="D121" s="82" t="s">
        <v>88</v>
      </c>
      <c r="E121" s="82" t="s">
        <v>182</v>
      </c>
      <c r="F121" s="82"/>
      <c r="G121" s="25">
        <v>3</v>
      </c>
      <c r="H121" s="8">
        <f>H128+H135</f>
        <v>0</v>
      </c>
      <c r="I121" s="8">
        <v>0</v>
      </c>
    </row>
    <row r="122" spans="1:9" s="47" customFormat="1" ht="42" customHeight="1">
      <c r="A122" s="77" t="s">
        <v>185</v>
      </c>
      <c r="B122" s="169">
        <v>926</v>
      </c>
      <c r="C122" s="82" t="s">
        <v>25</v>
      </c>
      <c r="D122" s="82" t="s">
        <v>88</v>
      </c>
      <c r="E122" s="82" t="s">
        <v>181</v>
      </c>
      <c r="F122" s="82"/>
      <c r="G122" s="25">
        <v>3</v>
      </c>
      <c r="H122" s="8">
        <v>0</v>
      </c>
      <c r="I122" s="8">
        <v>0</v>
      </c>
    </row>
    <row r="123" spans="1:9" ht="45.75" customHeight="1">
      <c r="A123" s="32" t="s">
        <v>62</v>
      </c>
      <c r="B123" s="145">
        <v>926</v>
      </c>
      <c r="C123" s="13" t="s">
        <v>25</v>
      </c>
      <c r="D123" s="13" t="s">
        <v>88</v>
      </c>
      <c r="E123" s="82" t="s">
        <v>181</v>
      </c>
      <c r="F123" s="13" t="s">
        <v>29</v>
      </c>
      <c r="G123" s="25">
        <v>3</v>
      </c>
      <c r="H123" s="8">
        <v>0</v>
      </c>
      <c r="I123" s="8">
        <v>0</v>
      </c>
    </row>
    <row r="124" spans="1:9" ht="45.75" customHeight="1">
      <c r="A124" s="32" t="s">
        <v>63</v>
      </c>
      <c r="B124" s="145">
        <v>926</v>
      </c>
      <c r="C124" s="13" t="s">
        <v>25</v>
      </c>
      <c r="D124" s="13" t="s">
        <v>88</v>
      </c>
      <c r="E124" s="82" t="s">
        <v>181</v>
      </c>
      <c r="F124" s="13" t="s">
        <v>31</v>
      </c>
      <c r="G124" s="25">
        <v>3</v>
      </c>
      <c r="H124" s="8">
        <v>0</v>
      </c>
      <c r="I124" s="8">
        <v>0</v>
      </c>
    </row>
    <row r="125" spans="1:9" ht="45.75" customHeight="1">
      <c r="A125" s="32" t="s">
        <v>64</v>
      </c>
      <c r="B125" s="145">
        <v>926</v>
      </c>
      <c r="C125" s="13" t="s">
        <v>25</v>
      </c>
      <c r="D125" s="13" t="s">
        <v>88</v>
      </c>
      <c r="E125" s="82" t="s">
        <v>181</v>
      </c>
      <c r="F125" s="13" t="s">
        <v>35</v>
      </c>
      <c r="G125" s="25">
        <v>3</v>
      </c>
      <c r="H125" s="8">
        <v>0</v>
      </c>
      <c r="I125" s="8">
        <v>0</v>
      </c>
    </row>
    <row r="126" spans="1:9" ht="13.5" customHeight="1">
      <c r="A126" s="32"/>
      <c r="B126" s="145"/>
      <c r="C126" s="13"/>
      <c r="D126" s="13"/>
      <c r="E126" s="13"/>
      <c r="F126" s="13"/>
      <c r="G126" s="25"/>
      <c r="H126" s="25"/>
      <c r="I126" s="8"/>
    </row>
    <row r="127" spans="1:9" ht="63" customHeight="1" hidden="1">
      <c r="A127" s="118"/>
      <c r="B127" s="171"/>
      <c r="C127" s="13"/>
      <c r="D127" s="13"/>
      <c r="E127" s="13"/>
      <c r="F127" s="13"/>
      <c r="G127" s="25"/>
      <c r="H127" s="25"/>
      <c r="I127" s="8"/>
    </row>
    <row r="128" spans="1:9" ht="45.75" customHeight="1" hidden="1">
      <c r="A128" s="32"/>
      <c r="B128" s="145"/>
      <c r="C128" s="13"/>
      <c r="D128" s="13"/>
      <c r="E128" s="13"/>
      <c r="F128" s="13"/>
      <c r="G128" s="25"/>
      <c r="H128" s="25"/>
      <c r="I128" s="8"/>
    </row>
    <row r="129" spans="1:9" ht="45.75" customHeight="1" hidden="1">
      <c r="A129" s="32"/>
      <c r="B129" s="145"/>
      <c r="C129" s="13"/>
      <c r="D129" s="13"/>
      <c r="E129" s="13"/>
      <c r="F129" s="13"/>
      <c r="G129" s="25"/>
      <c r="H129" s="25"/>
      <c r="I129" s="8"/>
    </row>
    <row r="130" spans="1:9" ht="45.75" customHeight="1" hidden="1">
      <c r="A130" s="32"/>
      <c r="B130" s="145"/>
      <c r="C130" s="13"/>
      <c r="D130" s="13"/>
      <c r="E130" s="13"/>
      <c r="F130" s="13"/>
      <c r="G130" s="25"/>
      <c r="H130" s="25"/>
      <c r="I130" s="8"/>
    </row>
    <row r="131" spans="1:9" s="43" customFormat="1" ht="15.75" customHeight="1" hidden="1">
      <c r="A131" s="74"/>
      <c r="B131" s="168"/>
      <c r="C131" s="80"/>
      <c r="D131" s="80"/>
      <c r="E131" s="17"/>
      <c r="F131" s="17"/>
      <c r="G131" s="14"/>
      <c r="H131" s="14"/>
      <c r="I131" s="8"/>
    </row>
    <row r="132" spans="1:9" s="47" customFormat="1" ht="87.75" customHeight="1" hidden="1">
      <c r="A132" s="77"/>
      <c r="B132" s="169"/>
      <c r="C132" s="56"/>
      <c r="D132" s="56"/>
      <c r="E132" s="20"/>
      <c r="F132" s="20"/>
      <c r="G132" s="14"/>
      <c r="H132" s="14"/>
      <c r="I132" s="8"/>
    </row>
    <row r="133" spans="1:9" ht="44.25" customHeight="1" hidden="1">
      <c r="A133" s="84"/>
      <c r="B133" s="172"/>
      <c r="C133" s="7"/>
      <c r="D133" s="7"/>
      <c r="E133" s="13"/>
      <c r="F133" s="13"/>
      <c r="G133" s="14"/>
      <c r="H133" s="14"/>
      <c r="I133" s="8"/>
    </row>
    <row r="134" spans="1:9" ht="44.25" customHeight="1" hidden="1">
      <c r="A134" s="84"/>
      <c r="B134" s="172"/>
      <c r="C134" s="7"/>
      <c r="D134" s="7"/>
      <c r="E134" s="13"/>
      <c r="F134" s="13"/>
      <c r="G134" s="14"/>
      <c r="H134" s="14"/>
      <c r="I134" s="8"/>
    </row>
    <row r="135" spans="1:9" s="47" customFormat="1" ht="45" customHeight="1" hidden="1">
      <c r="A135" s="32"/>
      <c r="B135" s="145"/>
      <c r="C135" s="7"/>
      <c r="D135" s="7"/>
      <c r="E135" s="24"/>
      <c r="F135" s="24"/>
      <c r="G135" s="14"/>
      <c r="H135" s="14"/>
      <c r="I135" s="8"/>
    </row>
    <row r="136" spans="1:9" ht="31.5" customHeight="1">
      <c r="A136" s="85" t="s">
        <v>89</v>
      </c>
      <c r="B136" s="173">
        <v>926</v>
      </c>
      <c r="C136" s="10" t="s">
        <v>90</v>
      </c>
      <c r="D136" s="10" t="s">
        <v>56</v>
      </c>
      <c r="E136" s="86" t="s">
        <v>56</v>
      </c>
      <c r="F136" s="12" t="s">
        <v>56</v>
      </c>
      <c r="G136" s="8">
        <v>932.505</v>
      </c>
      <c r="H136" s="8">
        <v>378.495</v>
      </c>
      <c r="I136" s="8">
        <f t="shared" si="4"/>
        <v>40.589058503707754</v>
      </c>
    </row>
    <row r="137" spans="1:9" ht="15.75">
      <c r="A137" s="85" t="s">
        <v>91</v>
      </c>
      <c r="B137" s="173">
        <v>926</v>
      </c>
      <c r="C137" s="10" t="s">
        <v>90</v>
      </c>
      <c r="D137" s="10" t="s">
        <v>11</v>
      </c>
      <c r="E137" s="86" t="s">
        <v>56</v>
      </c>
      <c r="F137" s="12"/>
      <c r="G137" s="8">
        <v>912.51</v>
      </c>
      <c r="H137" s="8">
        <v>378.5</v>
      </c>
      <c r="I137" s="8">
        <f t="shared" si="4"/>
        <v>41.47899749043846</v>
      </c>
    </row>
    <row r="138" spans="1:9" ht="71.25">
      <c r="A138" s="28" t="s">
        <v>166</v>
      </c>
      <c r="B138" s="143">
        <v>926</v>
      </c>
      <c r="C138" s="10" t="s">
        <v>90</v>
      </c>
      <c r="D138" s="10" t="s">
        <v>11</v>
      </c>
      <c r="E138" s="86">
        <v>5000000000</v>
      </c>
      <c r="F138" s="12"/>
      <c r="G138" s="8">
        <v>912.505</v>
      </c>
      <c r="H138" s="8">
        <v>378.495</v>
      </c>
      <c r="I138" s="8">
        <f t="shared" si="4"/>
        <v>41.47867682916806</v>
      </c>
    </row>
    <row r="139" spans="1:9" s="22" customFormat="1" ht="45" customHeight="1">
      <c r="A139" s="87" t="s">
        <v>92</v>
      </c>
      <c r="B139" s="174">
        <v>926</v>
      </c>
      <c r="C139" s="80" t="s">
        <v>90</v>
      </c>
      <c r="D139" s="80" t="s">
        <v>11</v>
      </c>
      <c r="E139" s="17" t="s">
        <v>148</v>
      </c>
      <c r="F139" s="17"/>
      <c r="G139" s="8">
        <v>259.245</v>
      </c>
      <c r="H139" s="8">
        <v>259.25</v>
      </c>
      <c r="I139" s="8">
        <f t="shared" si="4"/>
        <v>100.00192867750583</v>
      </c>
    </row>
    <row r="140" spans="1:9" s="22" customFormat="1" ht="30">
      <c r="A140" s="88" t="s">
        <v>93</v>
      </c>
      <c r="B140" s="175">
        <v>926</v>
      </c>
      <c r="C140" s="56" t="s">
        <v>90</v>
      </c>
      <c r="D140" s="56" t="s">
        <v>11</v>
      </c>
      <c r="E140" s="20" t="s">
        <v>149</v>
      </c>
      <c r="F140" s="20"/>
      <c r="G140" s="25">
        <v>247.13</v>
      </c>
      <c r="H140" s="25">
        <v>247.13</v>
      </c>
      <c r="I140" s="25">
        <f t="shared" si="4"/>
        <v>100</v>
      </c>
    </row>
    <row r="141" spans="1:9" s="26" customFormat="1" ht="42.75" customHeight="1">
      <c r="A141" s="84" t="s">
        <v>62</v>
      </c>
      <c r="B141" s="172">
        <v>926</v>
      </c>
      <c r="C141" s="7" t="s">
        <v>90</v>
      </c>
      <c r="D141" s="7" t="s">
        <v>11</v>
      </c>
      <c r="E141" s="20" t="s">
        <v>149</v>
      </c>
      <c r="F141" s="24" t="s">
        <v>29</v>
      </c>
      <c r="G141" s="25">
        <v>239.34</v>
      </c>
      <c r="H141" s="25">
        <v>239.34</v>
      </c>
      <c r="I141" s="25">
        <f t="shared" si="4"/>
        <v>100</v>
      </c>
    </row>
    <row r="142" spans="1:9" s="26" customFormat="1" ht="44.25" customHeight="1">
      <c r="A142" s="84" t="s">
        <v>78</v>
      </c>
      <c r="B142" s="172">
        <v>926</v>
      </c>
      <c r="C142" s="7" t="s">
        <v>90</v>
      </c>
      <c r="D142" s="7" t="s">
        <v>11</v>
      </c>
      <c r="E142" s="20" t="s">
        <v>149</v>
      </c>
      <c r="F142" s="24" t="s">
        <v>31</v>
      </c>
      <c r="G142" s="25">
        <v>239.34</v>
      </c>
      <c r="H142" s="25">
        <v>239.34</v>
      </c>
      <c r="I142" s="25">
        <f t="shared" si="4"/>
        <v>100</v>
      </c>
    </row>
    <row r="143" spans="1:9" s="26" customFormat="1" ht="44.25" customHeight="1">
      <c r="A143" s="84" t="s">
        <v>79</v>
      </c>
      <c r="B143" s="172">
        <v>926</v>
      </c>
      <c r="C143" s="7" t="s">
        <v>90</v>
      </c>
      <c r="D143" s="7" t="s">
        <v>11</v>
      </c>
      <c r="E143" s="20" t="s">
        <v>149</v>
      </c>
      <c r="F143" s="24" t="s">
        <v>35</v>
      </c>
      <c r="G143" s="25">
        <v>239.34</v>
      </c>
      <c r="H143" s="25">
        <v>239.34</v>
      </c>
      <c r="I143" s="25">
        <f t="shared" si="4"/>
        <v>100</v>
      </c>
    </row>
    <row r="144" spans="1:9" s="26" customFormat="1" ht="17.25" customHeight="1">
      <c r="A144" s="57" t="s">
        <v>36</v>
      </c>
      <c r="B144" s="161">
        <v>926</v>
      </c>
      <c r="C144" s="7" t="s">
        <v>90</v>
      </c>
      <c r="D144" s="56" t="s">
        <v>11</v>
      </c>
      <c r="E144" s="89" t="s">
        <v>186</v>
      </c>
      <c r="F144" s="90" t="s">
        <v>37</v>
      </c>
      <c r="G144" s="25">
        <f>G145</f>
        <v>19.905</v>
      </c>
      <c r="H144" s="25">
        <f>H145</f>
        <v>19.91</v>
      </c>
      <c r="I144" s="25">
        <v>100</v>
      </c>
    </row>
    <row r="145" spans="1:9" s="26" customFormat="1" ht="37.5" customHeight="1">
      <c r="A145" s="32" t="s">
        <v>187</v>
      </c>
      <c r="B145" s="145">
        <v>926</v>
      </c>
      <c r="C145" s="7" t="s">
        <v>90</v>
      </c>
      <c r="D145" s="7" t="s">
        <v>11</v>
      </c>
      <c r="E145" s="89" t="s">
        <v>188</v>
      </c>
      <c r="F145" s="90" t="s">
        <v>177</v>
      </c>
      <c r="G145" s="25">
        <f>G146</f>
        <v>19.905</v>
      </c>
      <c r="H145" s="25">
        <f>H146</f>
        <v>19.91</v>
      </c>
      <c r="I145" s="25">
        <v>100</v>
      </c>
    </row>
    <row r="146" spans="1:9" s="26" customFormat="1" ht="57" customHeight="1">
      <c r="A146" s="68" t="s">
        <v>189</v>
      </c>
      <c r="B146" s="166">
        <v>926</v>
      </c>
      <c r="C146" s="7" t="s">
        <v>90</v>
      </c>
      <c r="D146" s="7" t="s">
        <v>11</v>
      </c>
      <c r="E146" s="89" t="s">
        <v>190</v>
      </c>
      <c r="F146" s="90" t="s">
        <v>179</v>
      </c>
      <c r="G146" s="25">
        <v>19.905</v>
      </c>
      <c r="H146" s="25">
        <v>19.91</v>
      </c>
      <c r="I146" s="25">
        <v>100</v>
      </c>
    </row>
    <row r="147" spans="1:9" s="26" customFormat="1" ht="57" customHeight="1">
      <c r="A147" s="68" t="s">
        <v>191</v>
      </c>
      <c r="B147" s="166">
        <v>926</v>
      </c>
      <c r="C147" s="7" t="s">
        <v>90</v>
      </c>
      <c r="D147" s="7" t="s">
        <v>11</v>
      </c>
      <c r="E147" s="89" t="s">
        <v>192</v>
      </c>
      <c r="F147" s="90"/>
      <c r="G147" s="25">
        <v>653.26</v>
      </c>
      <c r="H147" s="25">
        <v>119.25</v>
      </c>
      <c r="I147" s="25">
        <v>18.25</v>
      </c>
    </row>
    <row r="148" spans="1:9" s="26" customFormat="1" ht="57" customHeight="1">
      <c r="A148" s="68" t="s">
        <v>193</v>
      </c>
      <c r="B148" s="166">
        <v>926</v>
      </c>
      <c r="C148" s="7" t="s">
        <v>90</v>
      </c>
      <c r="D148" s="7" t="s">
        <v>11</v>
      </c>
      <c r="E148" s="89" t="s">
        <v>152</v>
      </c>
      <c r="F148" s="90"/>
      <c r="G148" s="25">
        <v>653.26</v>
      </c>
      <c r="H148" s="25">
        <v>119.25</v>
      </c>
      <c r="I148" s="25">
        <v>18.25</v>
      </c>
    </row>
    <row r="149" spans="1:9" s="26" customFormat="1" ht="57" customHeight="1">
      <c r="A149" s="68" t="s">
        <v>194</v>
      </c>
      <c r="B149" s="166">
        <v>926</v>
      </c>
      <c r="C149" s="7" t="s">
        <v>90</v>
      </c>
      <c r="D149" s="7" t="s">
        <v>11</v>
      </c>
      <c r="E149" s="89" t="s">
        <v>152</v>
      </c>
      <c r="F149" s="90" t="s">
        <v>29</v>
      </c>
      <c r="G149" s="25">
        <v>653.26</v>
      </c>
      <c r="H149" s="25">
        <v>119.25</v>
      </c>
      <c r="I149" s="25">
        <v>18.25</v>
      </c>
    </row>
    <row r="150" spans="1:9" s="26" customFormat="1" ht="57" customHeight="1">
      <c r="A150" s="68" t="s">
        <v>78</v>
      </c>
      <c r="B150" s="166">
        <v>926</v>
      </c>
      <c r="C150" s="7" t="s">
        <v>90</v>
      </c>
      <c r="D150" s="7" t="s">
        <v>11</v>
      </c>
      <c r="E150" s="89" t="s">
        <v>152</v>
      </c>
      <c r="F150" s="90" t="s">
        <v>31</v>
      </c>
      <c r="G150" s="25">
        <v>653.26</v>
      </c>
      <c r="H150" s="25">
        <v>119.25</v>
      </c>
      <c r="I150" s="25">
        <v>18.25</v>
      </c>
    </row>
    <row r="151" spans="1:9" s="26" customFormat="1" ht="57" customHeight="1">
      <c r="A151" s="68" t="s">
        <v>195</v>
      </c>
      <c r="B151" s="166">
        <v>926</v>
      </c>
      <c r="C151" s="7" t="s">
        <v>90</v>
      </c>
      <c r="D151" s="7" t="s">
        <v>11</v>
      </c>
      <c r="E151" s="89" t="s">
        <v>152</v>
      </c>
      <c r="F151" s="90" t="s">
        <v>196</v>
      </c>
      <c r="G151" s="25">
        <v>653.26</v>
      </c>
      <c r="H151" s="25">
        <v>119.25</v>
      </c>
      <c r="I151" s="25">
        <v>18.25</v>
      </c>
    </row>
    <row r="152" spans="1:9" ht="15.75">
      <c r="A152" s="91" t="s">
        <v>94</v>
      </c>
      <c r="B152" s="176">
        <v>926</v>
      </c>
      <c r="C152" s="10" t="s">
        <v>90</v>
      </c>
      <c r="D152" s="10" t="s">
        <v>58</v>
      </c>
      <c r="E152" s="12" t="s">
        <v>56</v>
      </c>
      <c r="F152" s="12"/>
      <c r="G152" s="8">
        <f>G156+G161+G164</f>
        <v>20</v>
      </c>
      <c r="H152" s="8">
        <f>H156+H161+H164</f>
        <v>0</v>
      </c>
      <c r="I152" s="8">
        <f t="shared" si="4"/>
        <v>0</v>
      </c>
    </row>
    <row r="153" spans="1:9" ht="71.25">
      <c r="A153" s="28" t="s">
        <v>166</v>
      </c>
      <c r="B153" s="143">
        <v>926</v>
      </c>
      <c r="C153" s="10" t="s">
        <v>90</v>
      </c>
      <c r="D153" s="10" t="s">
        <v>58</v>
      </c>
      <c r="E153" s="12" t="s">
        <v>127</v>
      </c>
      <c r="F153" s="12"/>
      <c r="G153" s="8">
        <f>G154</f>
        <v>10</v>
      </c>
      <c r="H153" s="8">
        <v>0</v>
      </c>
      <c r="I153" s="8">
        <f t="shared" si="4"/>
        <v>0</v>
      </c>
    </row>
    <row r="154" spans="1:9" ht="47.25">
      <c r="A154" s="92" t="s">
        <v>95</v>
      </c>
      <c r="B154" s="177">
        <v>926</v>
      </c>
      <c r="C154" s="54" t="s">
        <v>90</v>
      </c>
      <c r="D154" s="54" t="s">
        <v>58</v>
      </c>
      <c r="E154" s="93">
        <v>5000600000</v>
      </c>
      <c r="F154" s="94"/>
      <c r="G154" s="14">
        <v>10</v>
      </c>
      <c r="H154" s="14">
        <v>0</v>
      </c>
      <c r="I154" s="8">
        <f t="shared" si="4"/>
        <v>0</v>
      </c>
    </row>
    <row r="155" spans="1:9" ht="31.5">
      <c r="A155" s="83" t="s">
        <v>96</v>
      </c>
      <c r="B155" s="170">
        <v>926</v>
      </c>
      <c r="C155" s="95" t="s">
        <v>90</v>
      </c>
      <c r="D155" s="95" t="s">
        <v>58</v>
      </c>
      <c r="E155" s="96">
        <v>5000600010</v>
      </c>
      <c r="F155" s="97"/>
      <c r="G155" s="21">
        <v>10</v>
      </c>
      <c r="H155" s="21">
        <v>0</v>
      </c>
      <c r="I155" s="8">
        <f aca="true" t="shared" si="8" ref="I155:I200">H155/G155*100</f>
        <v>0</v>
      </c>
    </row>
    <row r="156" spans="1:9" ht="45">
      <c r="A156" s="98" t="s">
        <v>62</v>
      </c>
      <c r="B156" s="178">
        <v>926</v>
      </c>
      <c r="C156" s="34" t="s">
        <v>90</v>
      </c>
      <c r="D156" s="95" t="s">
        <v>58</v>
      </c>
      <c r="E156" s="96">
        <v>5000600010</v>
      </c>
      <c r="F156" s="90" t="s">
        <v>29</v>
      </c>
      <c r="G156" s="21">
        <v>10</v>
      </c>
      <c r="H156" s="21">
        <v>0</v>
      </c>
      <c r="I156" s="8">
        <f t="shared" si="8"/>
        <v>0</v>
      </c>
    </row>
    <row r="157" spans="1:9" ht="45">
      <c r="A157" s="98" t="s">
        <v>97</v>
      </c>
      <c r="B157" s="178">
        <v>926</v>
      </c>
      <c r="C157" s="34" t="s">
        <v>90</v>
      </c>
      <c r="D157" s="34" t="s">
        <v>58</v>
      </c>
      <c r="E157" s="96">
        <v>5000600010</v>
      </c>
      <c r="F157" s="90" t="s">
        <v>31</v>
      </c>
      <c r="G157" s="21">
        <v>10</v>
      </c>
      <c r="H157" s="21">
        <v>0</v>
      </c>
      <c r="I157" s="8">
        <f t="shared" si="8"/>
        <v>0</v>
      </c>
    </row>
    <row r="158" spans="1:9" ht="30">
      <c r="A158" s="32" t="s">
        <v>98</v>
      </c>
      <c r="B158" s="145">
        <v>926</v>
      </c>
      <c r="C158" s="34" t="s">
        <v>90</v>
      </c>
      <c r="D158" s="34" t="s">
        <v>58</v>
      </c>
      <c r="E158" s="96">
        <v>5000600010</v>
      </c>
      <c r="F158" s="90" t="s">
        <v>35</v>
      </c>
      <c r="G158" s="21">
        <v>10</v>
      </c>
      <c r="H158" s="21">
        <v>0</v>
      </c>
      <c r="I158" s="8">
        <f t="shared" si="8"/>
        <v>0</v>
      </c>
    </row>
    <row r="159" spans="1:9" s="18" customFormat="1" ht="27.75" customHeight="1">
      <c r="A159" s="74" t="s">
        <v>99</v>
      </c>
      <c r="B159" s="168">
        <v>926</v>
      </c>
      <c r="C159" s="54" t="s">
        <v>90</v>
      </c>
      <c r="D159" s="54" t="s">
        <v>58</v>
      </c>
      <c r="E159" s="54" t="s">
        <v>150</v>
      </c>
      <c r="F159" s="54" t="s">
        <v>56</v>
      </c>
      <c r="G159" s="14">
        <v>10</v>
      </c>
      <c r="H159" s="21">
        <v>0</v>
      </c>
      <c r="I159" s="8">
        <f t="shared" si="8"/>
        <v>0</v>
      </c>
    </row>
    <row r="160" spans="1:9" s="22" customFormat="1" ht="30" customHeight="1">
      <c r="A160" s="77" t="s">
        <v>100</v>
      </c>
      <c r="B160" s="169">
        <v>926</v>
      </c>
      <c r="C160" s="95" t="s">
        <v>90</v>
      </c>
      <c r="D160" s="95" t="s">
        <v>58</v>
      </c>
      <c r="E160" s="95" t="s">
        <v>151</v>
      </c>
      <c r="F160" s="95"/>
      <c r="G160" s="21">
        <v>10</v>
      </c>
      <c r="H160" s="21">
        <v>0</v>
      </c>
      <c r="I160" s="8">
        <f t="shared" si="8"/>
        <v>0</v>
      </c>
    </row>
    <row r="161" spans="1:9" ht="30.75" customHeight="1">
      <c r="A161" s="99" t="s">
        <v>28</v>
      </c>
      <c r="B161" s="179">
        <v>926</v>
      </c>
      <c r="C161" s="7" t="s">
        <v>90</v>
      </c>
      <c r="D161" s="7" t="s">
        <v>58</v>
      </c>
      <c r="E161" s="95" t="s">
        <v>151</v>
      </c>
      <c r="F161" s="13" t="s">
        <v>29</v>
      </c>
      <c r="G161" s="21">
        <v>10</v>
      </c>
      <c r="H161" s="21">
        <v>0</v>
      </c>
      <c r="I161" s="8">
        <f t="shared" si="8"/>
        <v>0</v>
      </c>
    </row>
    <row r="162" spans="1:9" ht="45" customHeight="1">
      <c r="A162" s="99" t="s">
        <v>63</v>
      </c>
      <c r="B162" s="179">
        <v>926</v>
      </c>
      <c r="C162" s="24" t="s">
        <v>90</v>
      </c>
      <c r="D162" s="7" t="s">
        <v>58</v>
      </c>
      <c r="E162" s="95" t="s">
        <v>151</v>
      </c>
      <c r="F162" s="24" t="s">
        <v>31</v>
      </c>
      <c r="G162" s="21">
        <v>10</v>
      </c>
      <c r="H162" s="21">
        <v>0</v>
      </c>
      <c r="I162" s="8">
        <f t="shared" si="8"/>
        <v>0</v>
      </c>
    </row>
    <row r="163" spans="1:9" ht="45" customHeight="1">
      <c r="A163" s="32" t="s">
        <v>64</v>
      </c>
      <c r="B163" s="145">
        <v>926</v>
      </c>
      <c r="C163" s="24" t="s">
        <v>90</v>
      </c>
      <c r="D163" s="24" t="s">
        <v>58</v>
      </c>
      <c r="E163" s="95" t="s">
        <v>151</v>
      </c>
      <c r="F163" s="24" t="s">
        <v>35</v>
      </c>
      <c r="G163" s="21">
        <v>10</v>
      </c>
      <c r="H163" s="21">
        <v>0</v>
      </c>
      <c r="I163" s="8">
        <f t="shared" si="8"/>
        <v>0</v>
      </c>
    </row>
    <row r="164" spans="1:9" ht="18" customHeight="1">
      <c r="A164" s="99"/>
      <c r="B164" s="179"/>
      <c r="C164" s="24"/>
      <c r="D164" s="7"/>
      <c r="E164" s="131"/>
      <c r="F164" s="24"/>
      <c r="G164" s="25"/>
      <c r="H164" s="25"/>
      <c r="I164" s="8"/>
    </row>
    <row r="165" spans="1:9" ht="45" customHeight="1" hidden="1">
      <c r="A165" s="99"/>
      <c r="B165" s="179"/>
      <c r="C165" s="24"/>
      <c r="D165" s="7"/>
      <c r="E165" s="131"/>
      <c r="F165" s="24"/>
      <c r="G165" s="25"/>
      <c r="H165" s="25"/>
      <c r="I165" s="8"/>
    </row>
    <row r="166" spans="1:9" ht="44.25" customHeight="1" hidden="1">
      <c r="A166" s="117"/>
      <c r="B166" s="180"/>
      <c r="C166" s="24"/>
      <c r="D166" s="24"/>
      <c r="E166" s="131"/>
      <c r="F166" s="24"/>
      <c r="G166" s="25"/>
      <c r="H166" s="25"/>
      <c r="I166" s="8"/>
    </row>
    <row r="167" spans="1:9" ht="17.25" customHeight="1">
      <c r="A167" s="100" t="s">
        <v>101</v>
      </c>
      <c r="B167" s="181">
        <v>926</v>
      </c>
      <c r="C167" s="101" t="s">
        <v>102</v>
      </c>
      <c r="D167" s="101" t="s">
        <v>56</v>
      </c>
      <c r="E167" s="24"/>
      <c r="F167" s="101"/>
      <c r="G167" s="8">
        <f>G168</f>
        <v>5</v>
      </c>
      <c r="H167" s="8">
        <v>5</v>
      </c>
      <c r="I167" s="8">
        <f t="shared" si="8"/>
        <v>100</v>
      </c>
    </row>
    <row r="168" spans="1:9" ht="16.5" customHeight="1">
      <c r="A168" s="11" t="s">
        <v>103</v>
      </c>
      <c r="B168" s="138">
        <v>926</v>
      </c>
      <c r="C168" s="101" t="s">
        <v>102</v>
      </c>
      <c r="D168" s="101" t="s">
        <v>102</v>
      </c>
      <c r="E168" s="101" t="s">
        <v>56</v>
      </c>
      <c r="F168" s="101"/>
      <c r="G168" s="8">
        <f>G170</f>
        <v>5</v>
      </c>
      <c r="H168" s="8">
        <v>5</v>
      </c>
      <c r="I168" s="8">
        <f t="shared" si="8"/>
        <v>100</v>
      </c>
    </row>
    <row r="169" spans="1:9" ht="74.25" customHeight="1">
      <c r="A169" s="28" t="s">
        <v>166</v>
      </c>
      <c r="B169" s="143">
        <v>926</v>
      </c>
      <c r="C169" s="101" t="s">
        <v>102</v>
      </c>
      <c r="D169" s="101" t="s">
        <v>102</v>
      </c>
      <c r="E169" s="101" t="s">
        <v>127</v>
      </c>
      <c r="F169" s="101"/>
      <c r="G169" s="8">
        <f>G170</f>
        <v>5</v>
      </c>
      <c r="H169" s="8">
        <v>5</v>
      </c>
      <c r="I169" s="8">
        <f t="shared" si="8"/>
        <v>100</v>
      </c>
    </row>
    <row r="170" spans="1:9" s="22" customFormat="1" ht="135" customHeight="1">
      <c r="A170" s="16" t="s">
        <v>104</v>
      </c>
      <c r="B170" s="139">
        <v>926</v>
      </c>
      <c r="C170" s="54" t="s">
        <v>102</v>
      </c>
      <c r="D170" s="54" t="s">
        <v>102</v>
      </c>
      <c r="E170" s="54" t="s">
        <v>153</v>
      </c>
      <c r="F170" s="54"/>
      <c r="G170" s="14">
        <f>G171</f>
        <v>5</v>
      </c>
      <c r="H170" s="8">
        <v>5</v>
      </c>
      <c r="I170" s="8">
        <f t="shared" si="8"/>
        <v>100</v>
      </c>
    </row>
    <row r="171" spans="1:9" s="22" customFormat="1" ht="45">
      <c r="A171" s="64" t="s">
        <v>105</v>
      </c>
      <c r="B171" s="165">
        <v>926</v>
      </c>
      <c r="C171" s="95" t="s">
        <v>102</v>
      </c>
      <c r="D171" s="95" t="s">
        <v>102</v>
      </c>
      <c r="E171" s="95" t="s">
        <v>153</v>
      </c>
      <c r="F171" s="95"/>
      <c r="G171" s="21">
        <v>5</v>
      </c>
      <c r="H171" s="25">
        <v>5</v>
      </c>
      <c r="I171" s="25">
        <f t="shared" si="8"/>
        <v>100</v>
      </c>
    </row>
    <row r="172" spans="1:9" ht="15.75">
      <c r="A172" s="99" t="s">
        <v>43</v>
      </c>
      <c r="B172" s="179">
        <v>926</v>
      </c>
      <c r="C172" s="24" t="s">
        <v>102</v>
      </c>
      <c r="D172" s="24" t="s">
        <v>102</v>
      </c>
      <c r="E172" s="34" t="s">
        <v>154</v>
      </c>
      <c r="F172" s="24" t="s">
        <v>44</v>
      </c>
      <c r="G172" s="25">
        <f>G173</f>
        <v>5</v>
      </c>
      <c r="H172" s="25">
        <v>5</v>
      </c>
      <c r="I172" s="25">
        <f t="shared" si="8"/>
        <v>100</v>
      </c>
    </row>
    <row r="173" spans="1:9" ht="15" customHeight="1">
      <c r="A173" s="102" t="s">
        <v>45</v>
      </c>
      <c r="B173" s="182">
        <v>926</v>
      </c>
      <c r="C173" s="24" t="s">
        <v>102</v>
      </c>
      <c r="D173" s="24" t="s">
        <v>102</v>
      </c>
      <c r="E173" s="34" t="s">
        <v>154</v>
      </c>
      <c r="F173" s="24" t="s">
        <v>46</v>
      </c>
      <c r="G173" s="25">
        <v>5</v>
      </c>
      <c r="H173" s="25">
        <v>5</v>
      </c>
      <c r="I173" s="25">
        <f t="shared" si="8"/>
        <v>100</v>
      </c>
    </row>
    <row r="174" spans="1:9" ht="29.25" customHeight="1">
      <c r="A174" s="100" t="s">
        <v>106</v>
      </c>
      <c r="B174" s="181">
        <v>926</v>
      </c>
      <c r="C174" s="101" t="s">
        <v>107</v>
      </c>
      <c r="D174" s="101" t="s">
        <v>56</v>
      </c>
      <c r="E174" s="24"/>
      <c r="F174" s="101"/>
      <c r="G174" s="8">
        <f>G175+G186</f>
        <v>2932.5</v>
      </c>
      <c r="H174" s="8">
        <f>H175+H186</f>
        <v>2310</v>
      </c>
      <c r="I174" s="8">
        <f t="shared" si="8"/>
        <v>78.77237851662404</v>
      </c>
    </row>
    <row r="175" spans="1:9" ht="13.5" customHeight="1">
      <c r="A175" s="11" t="s">
        <v>108</v>
      </c>
      <c r="B175" s="138">
        <v>926</v>
      </c>
      <c r="C175" s="101" t="s">
        <v>107</v>
      </c>
      <c r="D175" s="101" t="s">
        <v>9</v>
      </c>
      <c r="E175" s="101" t="s">
        <v>56</v>
      </c>
      <c r="F175" s="101"/>
      <c r="G175" s="8">
        <f>G177+G181</f>
        <v>2373.8</v>
      </c>
      <c r="H175" s="8">
        <f>H177+H181</f>
        <v>1810</v>
      </c>
      <c r="I175" s="8">
        <f t="shared" si="8"/>
        <v>76.24905215266661</v>
      </c>
    </row>
    <row r="176" spans="1:9" ht="72" customHeight="1">
      <c r="A176" s="28" t="s">
        <v>12</v>
      </c>
      <c r="B176" s="143">
        <v>926</v>
      </c>
      <c r="C176" s="101" t="s">
        <v>107</v>
      </c>
      <c r="D176" s="101" t="s">
        <v>9</v>
      </c>
      <c r="E176" s="101" t="s">
        <v>127</v>
      </c>
      <c r="F176" s="101"/>
      <c r="G176" s="8">
        <v>2373.8</v>
      </c>
      <c r="H176" s="8">
        <v>550</v>
      </c>
      <c r="I176" s="8">
        <f t="shared" si="8"/>
        <v>23.169601482854493</v>
      </c>
    </row>
    <row r="177" spans="1:9" s="22" customFormat="1" ht="138" customHeight="1">
      <c r="A177" s="16" t="s">
        <v>109</v>
      </c>
      <c r="B177" s="139">
        <v>926</v>
      </c>
      <c r="C177" s="54" t="s">
        <v>107</v>
      </c>
      <c r="D177" s="54" t="s">
        <v>9</v>
      </c>
      <c r="E177" s="101" t="s">
        <v>128</v>
      </c>
      <c r="F177" s="54"/>
      <c r="G177" s="14">
        <v>1586.1</v>
      </c>
      <c r="H177" s="14">
        <v>1260</v>
      </c>
      <c r="I177" s="8">
        <f t="shared" si="8"/>
        <v>79.4401361830906</v>
      </c>
    </row>
    <row r="178" spans="1:9" s="26" customFormat="1" ht="48.75" customHeight="1">
      <c r="A178" s="64" t="s">
        <v>110</v>
      </c>
      <c r="B178" s="165">
        <v>926</v>
      </c>
      <c r="C178" s="95" t="s">
        <v>107</v>
      </c>
      <c r="D178" s="95" t="s">
        <v>9</v>
      </c>
      <c r="E178" s="95" t="s">
        <v>155</v>
      </c>
      <c r="F178" s="95"/>
      <c r="G178" s="21">
        <v>1586.1</v>
      </c>
      <c r="H178" s="21">
        <v>1260</v>
      </c>
      <c r="I178" s="25">
        <f t="shared" si="8"/>
        <v>79.4401361830906</v>
      </c>
    </row>
    <row r="179" spans="1:9" s="22" customFormat="1" ht="15.75">
      <c r="A179" s="99" t="s">
        <v>43</v>
      </c>
      <c r="B179" s="179">
        <v>926</v>
      </c>
      <c r="C179" s="34" t="s">
        <v>107</v>
      </c>
      <c r="D179" s="34" t="s">
        <v>9</v>
      </c>
      <c r="E179" s="34" t="s">
        <v>156</v>
      </c>
      <c r="F179" s="34" t="s">
        <v>44</v>
      </c>
      <c r="G179" s="21">
        <v>1586.1</v>
      </c>
      <c r="H179" s="21">
        <v>1260</v>
      </c>
      <c r="I179" s="25">
        <f t="shared" si="8"/>
        <v>79.4401361830906</v>
      </c>
    </row>
    <row r="180" spans="1:9" ht="16.5" customHeight="1">
      <c r="A180" s="102" t="s">
        <v>45</v>
      </c>
      <c r="B180" s="182">
        <v>926</v>
      </c>
      <c r="C180" s="34" t="s">
        <v>107</v>
      </c>
      <c r="D180" s="34" t="s">
        <v>9</v>
      </c>
      <c r="E180" s="34" t="s">
        <v>156</v>
      </c>
      <c r="F180" s="90" t="s">
        <v>46</v>
      </c>
      <c r="G180" s="21">
        <v>1586.1</v>
      </c>
      <c r="H180" s="21">
        <v>1260</v>
      </c>
      <c r="I180" s="25">
        <f t="shared" si="8"/>
        <v>79.4401361830906</v>
      </c>
    </row>
    <row r="181" spans="1:9" s="15" customFormat="1" ht="120" customHeight="1">
      <c r="A181" s="63" t="s">
        <v>111</v>
      </c>
      <c r="B181" s="164">
        <v>926</v>
      </c>
      <c r="C181" s="54" t="s">
        <v>107</v>
      </c>
      <c r="D181" s="54" t="s">
        <v>9</v>
      </c>
      <c r="E181" s="54" t="s">
        <v>157</v>
      </c>
      <c r="F181" s="54"/>
      <c r="G181" s="14">
        <v>787.7</v>
      </c>
      <c r="H181" s="14">
        <v>550</v>
      </c>
      <c r="I181" s="8">
        <f t="shared" si="8"/>
        <v>69.82353687952265</v>
      </c>
    </row>
    <row r="182" spans="1:9" s="26" customFormat="1" ht="15.75">
      <c r="A182" s="64" t="s">
        <v>112</v>
      </c>
      <c r="B182" s="165">
        <v>926</v>
      </c>
      <c r="C182" s="95" t="s">
        <v>107</v>
      </c>
      <c r="D182" s="95" t="s">
        <v>9</v>
      </c>
      <c r="E182" s="95" t="s">
        <v>158</v>
      </c>
      <c r="F182" s="95"/>
      <c r="G182" s="21">
        <v>787.7</v>
      </c>
      <c r="H182" s="21">
        <v>550</v>
      </c>
      <c r="I182" s="25">
        <f t="shared" si="8"/>
        <v>69.82353687952265</v>
      </c>
    </row>
    <row r="183" spans="1:9" s="26" customFormat="1" ht="15.75">
      <c r="A183" s="99" t="s">
        <v>43</v>
      </c>
      <c r="B183" s="179">
        <v>926</v>
      </c>
      <c r="C183" s="34" t="s">
        <v>107</v>
      </c>
      <c r="D183" s="34" t="s">
        <v>9</v>
      </c>
      <c r="E183" s="95" t="s">
        <v>158</v>
      </c>
      <c r="F183" s="34" t="s">
        <v>44</v>
      </c>
      <c r="G183" s="21">
        <v>787.7</v>
      </c>
      <c r="H183" s="21">
        <v>550</v>
      </c>
      <c r="I183" s="25">
        <f t="shared" si="8"/>
        <v>69.82353687952265</v>
      </c>
    </row>
    <row r="184" spans="1:9" s="26" customFormat="1" ht="15" customHeight="1">
      <c r="A184" s="102" t="s">
        <v>45</v>
      </c>
      <c r="B184" s="182">
        <v>926</v>
      </c>
      <c r="C184" s="34" t="s">
        <v>107</v>
      </c>
      <c r="D184" s="34" t="s">
        <v>9</v>
      </c>
      <c r="E184" s="95" t="s">
        <v>158</v>
      </c>
      <c r="F184" s="34" t="s">
        <v>46</v>
      </c>
      <c r="G184" s="21">
        <v>787.7</v>
      </c>
      <c r="H184" s="21">
        <v>550</v>
      </c>
      <c r="I184" s="25">
        <f t="shared" si="8"/>
        <v>69.82353687952265</v>
      </c>
    </row>
    <row r="185" spans="1:9" s="26" customFormat="1" ht="71.25">
      <c r="A185" s="28" t="s">
        <v>12</v>
      </c>
      <c r="B185" s="143">
        <v>926</v>
      </c>
      <c r="C185" s="101" t="s">
        <v>107</v>
      </c>
      <c r="D185" s="101" t="s">
        <v>25</v>
      </c>
      <c r="E185" s="101" t="s">
        <v>127</v>
      </c>
      <c r="F185" s="101"/>
      <c r="G185" s="103">
        <v>558.7</v>
      </c>
      <c r="H185" s="8">
        <v>500</v>
      </c>
      <c r="I185" s="8">
        <f t="shared" si="8"/>
        <v>89.49346697691067</v>
      </c>
    </row>
    <row r="186" spans="1:9" ht="179.25" customHeight="1">
      <c r="A186" s="63" t="s">
        <v>113</v>
      </c>
      <c r="B186" s="164">
        <v>926</v>
      </c>
      <c r="C186" s="54" t="s">
        <v>107</v>
      </c>
      <c r="D186" s="54" t="s">
        <v>25</v>
      </c>
      <c r="E186" s="101" t="s">
        <v>159</v>
      </c>
      <c r="F186" s="54"/>
      <c r="G186" s="14">
        <v>558.7</v>
      </c>
      <c r="H186" s="14">
        <v>500</v>
      </c>
      <c r="I186" s="8">
        <f t="shared" si="8"/>
        <v>89.49346697691067</v>
      </c>
    </row>
    <row r="187" spans="1:9" s="22" customFormat="1" ht="108.75" customHeight="1">
      <c r="A187" s="64" t="s">
        <v>114</v>
      </c>
      <c r="B187" s="165">
        <v>926</v>
      </c>
      <c r="C187" s="95" t="s">
        <v>107</v>
      </c>
      <c r="D187" s="95" t="s">
        <v>25</v>
      </c>
      <c r="E187" s="95" t="s">
        <v>160</v>
      </c>
      <c r="F187" s="95"/>
      <c r="G187" s="21">
        <v>558.7</v>
      </c>
      <c r="H187" s="21">
        <v>500</v>
      </c>
      <c r="I187" s="25">
        <f t="shared" si="8"/>
        <v>89.49346697691067</v>
      </c>
    </row>
    <row r="188" spans="1:9" s="22" customFormat="1" ht="18.75" customHeight="1">
      <c r="A188" s="99" t="s">
        <v>43</v>
      </c>
      <c r="B188" s="179">
        <v>926</v>
      </c>
      <c r="C188" s="95" t="s">
        <v>107</v>
      </c>
      <c r="D188" s="95" t="s">
        <v>25</v>
      </c>
      <c r="E188" s="95" t="s">
        <v>160</v>
      </c>
      <c r="F188" s="95" t="s">
        <v>44</v>
      </c>
      <c r="G188" s="21">
        <v>558.7</v>
      </c>
      <c r="H188" s="21">
        <v>500</v>
      </c>
      <c r="I188" s="25">
        <f t="shared" si="8"/>
        <v>89.49346697691067</v>
      </c>
    </row>
    <row r="189" spans="1:9" s="26" customFormat="1" ht="18" customHeight="1">
      <c r="A189" s="102" t="s">
        <v>45</v>
      </c>
      <c r="B189" s="182">
        <v>926</v>
      </c>
      <c r="C189" s="34" t="s">
        <v>107</v>
      </c>
      <c r="D189" s="34" t="s">
        <v>25</v>
      </c>
      <c r="E189" s="95" t="s">
        <v>160</v>
      </c>
      <c r="F189" s="34" t="s">
        <v>46</v>
      </c>
      <c r="G189" s="21">
        <v>558.7</v>
      </c>
      <c r="H189" s="21">
        <v>500</v>
      </c>
      <c r="I189" s="25">
        <f t="shared" si="8"/>
        <v>89.49346697691067</v>
      </c>
    </row>
    <row r="190" spans="1:9" ht="28.5">
      <c r="A190" s="104" t="s">
        <v>115</v>
      </c>
      <c r="B190" s="183">
        <v>926</v>
      </c>
      <c r="C190" s="101"/>
      <c r="D190" s="101"/>
      <c r="E190" s="34"/>
      <c r="F190" s="101"/>
      <c r="G190" s="8">
        <f>G191</f>
        <v>49</v>
      </c>
      <c r="H190" s="8">
        <v>49</v>
      </c>
      <c r="I190" s="8">
        <f t="shared" si="8"/>
        <v>100</v>
      </c>
    </row>
    <row r="191" spans="1:9" ht="15.75">
      <c r="A191" s="104" t="s">
        <v>116</v>
      </c>
      <c r="B191" s="183">
        <v>926</v>
      </c>
      <c r="C191" s="101" t="s">
        <v>51</v>
      </c>
      <c r="D191" s="101"/>
      <c r="E191" s="101"/>
      <c r="F191" s="90"/>
      <c r="G191" s="8">
        <v>49</v>
      </c>
      <c r="H191" s="8">
        <v>49</v>
      </c>
      <c r="I191" s="8">
        <f t="shared" si="8"/>
        <v>100</v>
      </c>
    </row>
    <row r="192" spans="1:9" ht="71.25">
      <c r="A192" s="28" t="s">
        <v>12</v>
      </c>
      <c r="B192" s="143">
        <v>926</v>
      </c>
      <c r="C192" s="101" t="s">
        <v>51</v>
      </c>
      <c r="D192" s="101" t="s">
        <v>9</v>
      </c>
      <c r="E192" s="101" t="s">
        <v>13</v>
      </c>
      <c r="F192" s="90"/>
      <c r="G192" s="8">
        <v>49</v>
      </c>
      <c r="H192" s="8">
        <v>49</v>
      </c>
      <c r="I192" s="8">
        <f t="shared" si="8"/>
        <v>100</v>
      </c>
    </row>
    <row r="193" spans="1:9" ht="136.5" customHeight="1">
      <c r="A193" s="63" t="s">
        <v>117</v>
      </c>
      <c r="B193" s="164">
        <v>926</v>
      </c>
      <c r="C193" s="54" t="s">
        <v>51</v>
      </c>
      <c r="D193" s="54" t="s">
        <v>9</v>
      </c>
      <c r="E193" s="54" t="s">
        <v>161</v>
      </c>
      <c r="F193" s="95"/>
      <c r="G193" s="8">
        <v>49</v>
      </c>
      <c r="H193" s="8">
        <v>49</v>
      </c>
      <c r="I193" s="8">
        <f t="shared" si="8"/>
        <v>100</v>
      </c>
    </row>
    <row r="194" spans="1:9" s="18" customFormat="1" ht="45">
      <c r="A194" s="105" t="s">
        <v>118</v>
      </c>
      <c r="B194" s="184">
        <v>926</v>
      </c>
      <c r="C194" s="95" t="s">
        <v>51</v>
      </c>
      <c r="D194" s="95" t="s">
        <v>9</v>
      </c>
      <c r="E194" s="90" t="s">
        <v>162</v>
      </c>
      <c r="F194" s="54"/>
      <c r="G194" s="25">
        <v>49</v>
      </c>
      <c r="H194" s="25">
        <v>40</v>
      </c>
      <c r="I194" s="25">
        <f t="shared" si="8"/>
        <v>81.63265306122449</v>
      </c>
    </row>
    <row r="195" spans="1:9" s="22" customFormat="1" ht="15" customHeight="1">
      <c r="A195" s="99" t="s">
        <v>43</v>
      </c>
      <c r="B195" s="179">
        <v>926</v>
      </c>
      <c r="C195" s="95" t="s">
        <v>51</v>
      </c>
      <c r="D195" s="95" t="s">
        <v>9</v>
      </c>
      <c r="E195" s="90" t="s">
        <v>162</v>
      </c>
      <c r="F195" s="95" t="s">
        <v>44</v>
      </c>
      <c r="G195" s="25">
        <v>49</v>
      </c>
      <c r="H195" s="25">
        <v>49</v>
      </c>
      <c r="I195" s="25">
        <f t="shared" si="8"/>
        <v>100</v>
      </c>
    </row>
    <row r="196" spans="1:9" s="26" customFormat="1" ht="19.5" customHeight="1">
      <c r="A196" s="102" t="s">
        <v>45</v>
      </c>
      <c r="B196" s="182">
        <v>926</v>
      </c>
      <c r="C196" s="34" t="s">
        <v>51</v>
      </c>
      <c r="D196" s="34" t="s">
        <v>9</v>
      </c>
      <c r="E196" s="90" t="s">
        <v>162</v>
      </c>
      <c r="F196" s="34" t="s">
        <v>46</v>
      </c>
      <c r="G196" s="25">
        <v>49</v>
      </c>
      <c r="H196" s="25">
        <v>49</v>
      </c>
      <c r="I196" s="25">
        <f t="shared" si="8"/>
        <v>100</v>
      </c>
    </row>
    <row r="197" spans="1:9" ht="15.75">
      <c r="A197" s="106" t="s">
        <v>119</v>
      </c>
      <c r="B197" s="185"/>
      <c r="C197" s="90"/>
      <c r="D197" s="90"/>
      <c r="E197" s="34"/>
      <c r="F197" s="90"/>
      <c r="G197" s="8">
        <f>G13</f>
        <v>6926.915000000001</v>
      </c>
      <c r="H197" s="8">
        <v>4996.72</v>
      </c>
      <c r="I197" s="8">
        <f t="shared" si="8"/>
        <v>72.13485368306092</v>
      </c>
    </row>
    <row r="198" spans="1:9" s="18" customFormat="1" ht="18.75" customHeight="1">
      <c r="A198" s="107" t="s">
        <v>120</v>
      </c>
      <c r="B198" s="107"/>
      <c r="C198" s="108" t="s">
        <v>56</v>
      </c>
      <c r="D198" s="108" t="s">
        <v>56</v>
      </c>
      <c r="E198" s="90"/>
      <c r="F198" s="108"/>
      <c r="G198" s="14">
        <f>G199</f>
        <v>0</v>
      </c>
      <c r="H198" s="14">
        <f>H199</f>
        <v>0</v>
      </c>
      <c r="I198" s="8">
        <v>0</v>
      </c>
    </row>
    <row r="199" spans="1:9" s="26" customFormat="1" ht="19.5" customHeight="1">
      <c r="A199" s="109" t="s">
        <v>120</v>
      </c>
      <c r="B199" s="109"/>
      <c r="C199" s="110" t="s">
        <v>56</v>
      </c>
      <c r="D199" s="110" t="s">
        <v>56</v>
      </c>
      <c r="E199" s="108" t="s">
        <v>56</v>
      </c>
      <c r="F199" s="110" t="s">
        <v>56</v>
      </c>
      <c r="G199" s="25">
        <v>0</v>
      </c>
      <c r="H199" s="25">
        <v>0</v>
      </c>
      <c r="I199" s="8">
        <v>0</v>
      </c>
    </row>
    <row r="200" spans="1:9" s="115" customFormat="1" ht="15.75">
      <c r="A200" s="111" t="s">
        <v>121</v>
      </c>
      <c r="B200" s="111"/>
      <c r="C200" s="112"/>
      <c r="D200" s="112"/>
      <c r="E200" s="113" t="s">
        <v>56</v>
      </c>
      <c r="F200" s="112"/>
      <c r="G200" s="114">
        <f>G197+G198</f>
        <v>6926.915000000001</v>
      </c>
      <c r="H200" s="114">
        <v>4996.72</v>
      </c>
      <c r="I200" s="8">
        <f t="shared" si="8"/>
        <v>72.13485368306092</v>
      </c>
    </row>
    <row r="201" ht="15.75">
      <c r="E201" s="116"/>
    </row>
  </sheetData>
  <sheetProtection selectLockedCells="1" selectUnlockedCells="1"/>
  <mergeCells count="14">
    <mergeCell ref="F1:I1"/>
    <mergeCell ref="E2:I2"/>
    <mergeCell ref="F3:I3"/>
    <mergeCell ref="E4:I4"/>
    <mergeCell ref="A8:I8"/>
    <mergeCell ref="A9:I10"/>
    <mergeCell ref="H11:H12"/>
    <mergeCell ref="I11:I12"/>
    <mergeCell ref="A11:A12"/>
    <mergeCell ref="C11:C12"/>
    <mergeCell ref="D11:D12"/>
    <mergeCell ref="E11:E12"/>
    <mergeCell ref="F11:F12"/>
    <mergeCell ref="G11:G12"/>
  </mergeCells>
  <printOptions/>
  <pageMargins left="0.39375" right="0" top="0.39375" bottom="0" header="0.5118055555555555" footer="0.5118055555555555"/>
  <pageSetup fitToHeight="0" fitToWidth="1" horizontalDpi="300" verticalDpi="3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2020-10-13T07:26:08Z</cp:lastPrinted>
  <dcterms:modified xsi:type="dcterms:W3CDTF">2020-10-13T07:26:39Z</dcterms:modified>
  <cp:category/>
  <cp:version/>
  <cp:contentType/>
  <cp:contentStatus/>
</cp:coreProperties>
</file>