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605" windowHeight="12975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<sst xmlns="http://schemas.openxmlformats.org/spreadsheetml/2006/main" count="691" uniqueCount="190">
  <si>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</si>
  <si>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</si>
  <si>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</si>
  <si>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</si>
  <si>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</si>
  <si>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</si>
  <si>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</si>
  <si>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</si>
  <si>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</si>
  <si>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</si>
  <si>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</si>
  <si>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</si>
  <si>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</si>
  <si>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</si>
  <si>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</si>
  <si>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</si>
  <si>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</si>
  <si>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</si>
  <si>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</si>
  <si>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</si>
  <si>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Культура</t>
  </si>
  <si>
    <t>Другие вопросы в области культуры, кинематографии</t>
  </si>
  <si>
    <t>ОБРАЗОВАНИЕ</t>
  </si>
  <si>
    <t>Физическая культура</t>
  </si>
  <si>
    <t>121</t>
  </si>
  <si>
    <t>540</t>
  </si>
  <si>
    <t>244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</si>
  <si>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</si>
  <si>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</si>
  <si>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</si>
  <si>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</si>
  <si>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</si>
  <si>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</si>
  <si>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</si>
  <si>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</si>
  <si>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</si>
  <si>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</si>
  <si>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</si>
  <si>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</si>
  <si>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</si>
  <si>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</si>
  <si>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</si>
  <si>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</si>
  <si>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</si>
  <si>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</si>
  <si>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</si>
  <si>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</si>
  <si>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</si>
  <si>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Освещение дорог</t>
  </si>
  <si>
    <t>06</t>
  </si>
  <si>
    <t>Мобилизационная и вневойсковая подготовка</t>
  </si>
  <si>
    <t>12</t>
  </si>
  <si>
    <t>НАЦИОНАЛЬНАЯ ОБОРОНА</t>
  </si>
  <si>
    <t xml:space="preserve">      </t>
  </si>
  <si>
    <t>853</t>
  </si>
  <si>
    <t>Основное мероприятие"Укрепление системы обеспечения пожарной безопасности на территории сельсовета"</t>
  </si>
  <si>
    <t>14</t>
  </si>
  <si>
    <t>Другие вопросы в области национальной экономики</t>
  </si>
  <si>
    <t>Прочая закупка товаров, работ и услуг в сфере информационно-коммуникационных технологий</t>
  </si>
  <si>
    <t>Уплата  иных платежей</t>
  </si>
  <si>
    <t>Обеспечение деятельности финансовых,налоговых и таможенных органов и органов финансового надзора</t>
  </si>
  <si>
    <t>Осуществление первичного воинского учета на территорияхгде отсутствуют военные комиссариаты</t>
  </si>
  <si>
    <t>Прочая закупка товаров, работ и услуг для муниципальных нужд</t>
  </si>
  <si>
    <t>Обеспечение пожарной безопасности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</si>
  <si>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</si>
  <si>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государственных нужд</t>
  </si>
  <si>
    <t>Основное мероприятие "Ремонт, содержание автомобильных дорог"</t>
  </si>
  <si>
    <t>Основное мероприятие"Организация и содержание мест захоронения"</t>
  </si>
  <si>
    <t>Основное мероприятие"Развитие молодежной политики в сфере физической культуры и спорта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</si>
  <si>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</si>
  <si>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мероприятие"Развитие культурно-досуговой деятельности и народного творчества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</si>
  <si>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 xml:space="preserve">"Развитие культурно-досуговой деятельности и народного творчества  </t>
  </si>
  <si>
    <t>Основное мероприятие"Развитие библиотечного дела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</si>
  <si>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библиотечного дела</t>
  </si>
  <si>
    <t>ИТОГО:</t>
  </si>
  <si>
    <t>129</t>
  </si>
  <si>
    <t xml:space="preserve">Взносы по обязательному социальному страхованию на выплаты денежного содержания и иные выплаты работников государственных (муниципальных) органов </t>
  </si>
  <si>
    <t>Основное мероприятие"Осуществление первичного воинского учета на территорияхгде отсутствуют военные комиссариаты"</t>
  </si>
  <si>
    <t xml:space="preserve">Фонд оплаты труда государственных (муниципальных) органов </t>
  </si>
  <si>
    <t>ведомство</t>
  </si>
  <si>
    <t>926</t>
  </si>
  <si>
    <t>5000000000</t>
  </si>
  <si>
    <t>5000100000</t>
  </si>
  <si>
    <t>5000100010</t>
  </si>
  <si>
    <t>5000200000</t>
  </si>
  <si>
    <t>5001400000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</si>
  <si>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</si>
  <si>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"Передача полномочий по решению вопросов местного значения за счет межбюджетных трансфертов, предоставлемых из бюджета поселения в бюджет муниципального района по осуществлению мер по противодействию коррупции в границах поселения  "</t>
  </si>
  <si>
    <t>5002700000</t>
  </si>
  <si>
    <t xml:space="preserve">Осуществление мер по противодействию коррупции </t>
  </si>
  <si>
    <t>5001500000</t>
  </si>
  <si>
    <t>Основное мероприятие "Передача полномочий по решению вопросов местого значения за счет межбюджетных трансфертов, предоставляемых из бюджета поселения в бюджет муниципального района на обеспечение внешего муниципального контроля</t>
  </si>
  <si>
    <t xml:space="preserve">Основное мероприятие"Резервный  фонд" </t>
  </si>
  <si>
    <t>5002600000</t>
  </si>
  <si>
    <t>5002651180</t>
  </si>
  <si>
    <t>Муниципальная программа"Обеспечение пожарной безопасности на территории сельсовета на 2020-2025гг"</t>
  </si>
  <si>
    <t>5100000000</t>
  </si>
  <si>
    <t>5100100000</t>
  </si>
  <si>
    <t>Муниципальная программа"Социально-экономическое развитие территории МО на 2020-2025гг"</t>
  </si>
  <si>
    <t>5000500000</t>
  </si>
  <si>
    <t>Информационное обеспечение малого и среднего предпринимательства</t>
  </si>
  <si>
    <t>5000600000</t>
  </si>
  <si>
    <t>5000700000</t>
  </si>
  <si>
    <t>5000800000</t>
  </si>
  <si>
    <t>5001000000</t>
  </si>
  <si>
    <t>5001200000</t>
  </si>
  <si>
    <t>5001300000</t>
  </si>
  <si>
    <t>5000900000</t>
  </si>
  <si>
    <t>600</t>
  </si>
  <si>
    <t>633</t>
  </si>
  <si>
    <t xml:space="preserve">              </t>
  </si>
  <si>
    <t>Чапаевский сельсовет</t>
  </si>
  <si>
    <t>630</t>
  </si>
  <si>
    <t>5000300000</t>
  </si>
  <si>
    <t>Резервный фонд</t>
  </si>
  <si>
    <t xml:space="preserve">Предоставление субсидий бюджетным , автономным учреждениям и иным некоммерческим организациям </t>
  </si>
  <si>
    <t>Субсидии некоммерческим организациям (за исключением государтсвенных (муниципальных) учреждений</t>
  </si>
  <si>
    <t>Субсидии (гранты в форме субсидий), не подлежащие казначейскому сопровождению</t>
  </si>
  <si>
    <t>Коммунальное хозяйство</t>
  </si>
  <si>
    <t>Молодежная политика</t>
  </si>
  <si>
    <t>Физическая культура и спорт</t>
  </si>
  <si>
    <t xml:space="preserve">Ремонт и содержание дорог </t>
  </si>
  <si>
    <t xml:space="preserve"> Основное мероприятие "Уличное освещение "</t>
  </si>
  <si>
    <t>5000400000</t>
  </si>
  <si>
    <t>Содержание мест захоронения</t>
  </si>
  <si>
    <t>Основное мероприятие"Прочие мероприятия по благоустройству"</t>
  </si>
  <si>
    <t>Мероприятия по благоустройству муниципального образования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</si>
  <si>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</si>
  <si>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учета</t>
  </si>
  <si>
    <t xml:space="preserve"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 </t>
  </si>
  <si>
    <t>Реализация единой политики в сфере физической культуры и спорта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</si>
  <si>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2020-2025гг"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</si>
  <si>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 гг"</t>
  </si>
  <si>
    <t>Муниципальная программа  "Профилактика правонарушений в муниципальном образовании Чапаевский сельсовет на 2020-2025 годы"</t>
  </si>
  <si>
    <t>Муниципальная программа "Развитие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</si>
  <si>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Основное мероприятие "Мероприятия в области коммунального хозяйства"</t>
  </si>
  <si>
    <t>830</t>
  </si>
  <si>
    <t>831</t>
  </si>
  <si>
    <t>РЗ</t>
  </si>
  <si>
    <t>ПР</t>
  </si>
  <si>
    <t>ЦСР</t>
  </si>
  <si>
    <t>ВР</t>
  </si>
  <si>
    <t>Гражданская оборона</t>
  </si>
  <si>
    <t>%</t>
  </si>
  <si>
    <t>Утверждено</t>
  </si>
  <si>
    <t>Исполнено</t>
  </si>
  <si>
    <t>Ведомственная структура расходов бюджета Чапаевского сельсовета исполнение за 1 квартал 2021 года</t>
  </si>
  <si>
    <t>Основное мероприятие"Обеспечение функций главы МО"</t>
  </si>
  <si>
    <t>Основное мероприятие"Обеспечение функций местной администрации"</t>
  </si>
  <si>
    <t>5000200011</t>
  </si>
  <si>
    <t xml:space="preserve">Основное мероприятие "Передача полномочий порешению вопросов местного значения за счет межбюджетных трансфертов, предоставлемых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</si>
  <si>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5001400114</t>
  </si>
  <si>
    <t>5002700121</t>
  </si>
  <si>
    <t>Осуществление внешнего муниципального финансового контроля</t>
  </si>
  <si>
    <t>5001500115</t>
  </si>
  <si>
    <t>Резервные фонды</t>
  </si>
  <si>
    <t>Резервный фонд местной администрации</t>
  </si>
  <si>
    <t>5000300012</t>
  </si>
  <si>
    <t>Резервные средства</t>
  </si>
  <si>
    <t>870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</si>
  <si>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</si>
  <si>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5100100127</t>
  </si>
  <si>
    <t>Другие вопросы в области национальной безопасности и правоохранительной деятельности</t>
  </si>
  <si>
    <t>Основные мероприятия "Профилактика правонарушений правового и информационно-организационного  характера"</t>
  </si>
  <si>
    <t>5200100000</t>
  </si>
  <si>
    <t>Поддержка добровольной народной дружины Чапаевского сельсовета</t>
  </si>
  <si>
    <t>5200100128</t>
  </si>
  <si>
    <t>5000400013</t>
  </si>
  <si>
    <t>Закупка энергетических ресурсов</t>
  </si>
  <si>
    <t>247</t>
  </si>
  <si>
    <t>5000500014</t>
  </si>
  <si>
    <t>Основное мероприятие "Публикация информационных материалов по вопросам развития малого предпринимательства"</t>
  </si>
  <si>
    <t>5300100000</t>
  </si>
  <si>
    <t>5300100129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</si>
  <si>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</si>
  <si>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</si>
  <si>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 xml:space="preserve">Основное мероприятие "Подготовка документов для внесения сведений о границах в Единый государственный реестр </t>
  </si>
  <si>
    <t>5400200000</t>
  </si>
  <si>
    <t>Внесение сведений о границах территориальных зон в ЕГРН</t>
  </si>
  <si>
    <t>5400200140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</si>
  <si>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</si>
  <si>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</si>
  <si>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5000600015</t>
  </si>
  <si>
    <t>5000700016</t>
  </si>
  <si>
    <t>5000800017</t>
  </si>
  <si>
    <t>5001000019</t>
  </si>
  <si>
    <t>5001200112</t>
  </si>
  <si>
    <t>5001300113</t>
  </si>
  <si>
    <t>5000900018</t>
  </si>
  <si>
    <t>Приложение №3
к постановлению главы
муниципального образования
Чапаевский сельсовет
от 09.04.2021 № 25-п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</si>
</sst>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 Cyr"/>
      <family val="0"/>
    </font>
    <font>
      <b/>
      <i/>
      <sz val="11"/>
      <name val="Times New Roman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2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right" vertical="center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86" fontId="3" fillId="32" borderId="10" xfId="0" applyNumberFormat="1" applyFont="1" applyFill="1" applyBorder="1" applyAlignment="1">
      <alignment horizontal="right" vertical="center"/>
    </xf>
    <xf numFmtId="186" fontId="2" fillId="32" borderId="10" xfId="0" applyNumberFormat="1" applyFont="1" applyFill="1" applyBorder="1" applyAlignment="1">
      <alignment horizontal="right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180" fontId="3" fillId="32" borderId="10" xfId="0" applyNumberFormat="1" applyFont="1" applyFill="1" applyBorder="1" applyAlignment="1">
      <alignment horizontal="center" vertical="center" wrapText="1"/>
    </xf>
    <xf numFmtId="180" fontId="2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186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1" fillId="32" borderId="0" xfId="0" applyFont="1" applyFill="1" applyAlignment="1">
      <alignment horizontal="left" wrapText="1"/>
    </xf>
    <xf numFmtId="0" fontId="1" fillId="32" borderId="0" xfId="0" applyFont="1" applyFill="1" applyAlignment="1">
      <alignment horizontal="left"/>
    </xf>
    <xf numFmtId="0" fontId="4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41.25390625" style="35" customWidth="1"/>
    <col min="2" max="2" width="4.75390625" style="50" customWidth="1"/>
    <col min="3" max="3" width="3.125" style="50" customWidth="1"/>
    <col min="4" max="4" width="2.625" style="50" customWidth="1"/>
    <col min="5" max="5" width="14.25390625" style="50" customWidth="1"/>
    <col min="6" max="6" width="7.625" style="35" customWidth="1"/>
    <col min="7" max="7" width="10.125" style="35" customWidth="1"/>
    <col min="8" max="8" width="11.375" style="35" customWidth="1"/>
    <col min="9" max="9" width="9.625" style="36" customWidth="1"/>
    <col min="10" max="16384" width="9.125" style="35" customWidth="1"/>
  </cols>
  <sheetData>
    <row r="1" ht="15.75">
      <c r="A1" s="35" t="s">
        <v>53</v>
      </c>
    </row>
    <row r="2" spans="1:9" ht="15.75">
      <c r="A2" s="35" t="s">
        <v>53</v>
      </c>
      <c r="G2" s="54" t="s">
        <v>189</v>
      </c>
      <c r="H2" s="55"/>
      <c r="I2" s="55"/>
    </row>
    <row r="3" spans="7:9" ht="15.75">
      <c r="G3" s="55"/>
      <c r="H3" s="55"/>
      <c r="I3" s="55"/>
    </row>
    <row r="4" spans="7:9" ht="15.75">
      <c r="G4" s="55"/>
      <c r="H4" s="55"/>
      <c r="I4" s="55"/>
    </row>
    <row r="5" spans="7:9" ht="15.75">
      <c r="G5" s="55"/>
      <c r="H5" s="55"/>
      <c r="I5" s="55"/>
    </row>
    <row r="6" spans="5:9" ht="15.75">
      <c r="E6" s="51"/>
      <c r="G6" s="55"/>
      <c r="H6" s="55"/>
      <c r="I6" s="55"/>
    </row>
    <row r="7" spans="5:8" ht="14.25" customHeight="1" hidden="1">
      <c r="E7" s="51"/>
      <c r="F7" s="37"/>
      <c r="G7" s="37"/>
      <c r="H7" s="37"/>
    </row>
    <row r="8" spans="5:8" ht="15.75" hidden="1">
      <c r="E8" s="51"/>
      <c r="F8" s="37"/>
      <c r="G8" s="37"/>
      <c r="H8" s="37"/>
    </row>
    <row r="9" spans="5:8" ht="15.75" hidden="1">
      <c r="E9" s="51"/>
      <c r="F9" s="37"/>
      <c r="G9" s="37"/>
      <c r="H9" s="37"/>
    </row>
    <row r="10" spans="1:9" ht="30.75" customHeight="1">
      <c r="A10" s="56" t="s">
        <v>146</v>
      </c>
      <c r="B10" s="56"/>
      <c r="C10" s="56"/>
      <c r="D10" s="56"/>
      <c r="E10" s="56"/>
      <c r="F10" s="56"/>
      <c r="G10" s="56"/>
      <c r="H10" s="56"/>
      <c r="I10" s="56"/>
    </row>
    <row r="11" spans="1:9" ht="52.5" customHeight="1">
      <c r="A11" s="57" t="s">
        <v>18</v>
      </c>
      <c r="B11" s="58" t="s">
        <v>79</v>
      </c>
      <c r="C11" s="57" t="s">
        <v>138</v>
      </c>
      <c r="D11" s="57" t="s">
        <v>139</v>
      </c>
      <c r="E11" s="57" t="s">
        <v>140</v>
      </c>
      <c r="F11" s="57" t="s">
        <v>141</v>
      </c>
      <c r="G11" s="60" t="s">
        <v>17</v>
      </c>
      <c r="H11" s="61"/>
      <c r="I11" s="58" t="s">
        <v>143</v>
      </c>
    </row>
    <row r="12" spans="1:9" ht="51.75" customHeight="1">
      <c r="A12" s="57"/>
      <c r="B12" s="59"/>
      <c r="C12" s="57"/>
      <c r="D12" s="57"/>
      <c r="E12" s="57"/>
      <c r="F12" s="57"/>
      <c r="G12" s="34" t="s">
        <v>144</v>
      </c>
      <c r="H12" s="34" t="s">
        <v>145</v>
      </c>
      <c r="I12" s="59"/>
    </row>
    <row r="13" spans="1:9" ht="15.75">
      <c r="A13" s="11" t="s">
        <v>111</v>
      </c>
      <c r="B13" s="11"/>
      <c r="C13" s="11"/>
      <c r="D13" s="11"/>
      <c r="E13" s="11"/>
      <c r="F13" s="11"/>
      <c r="G13" s="49">
        <f>G14+G58+G70+G92+G119+G143+G150+G167</f>
        <v>6965.241</v>
      </c>
      <c r="H13" s="49">
        <f>H14+H58+H70+H92+H119+H143+H150+H167</f>
        <v>1754.4589999999998</v>
      </c>
      <c r="I13" s="45">
        <f>H13/G13*100</f>
        <v>25.188776669751984</v>
      </c>
    </row>
    <row r="14" spans="1:9" ht="28.5">
      <c r="A14" s="1" t="s">
        <v>12</v>
      </c>
      <c r="B14" s="11">
        <v>926</v>
      </c>
      <c r="C14" s="2" t="s">
        <v>0</v>
      </c>
      <c r="D14" s="2"/>
      <c r="E14" s="6"/>
      <c r="F14" s="6"/>
      <c r="G14" s="40">
        <f>G15+G23+G46+G52</f>
        <v>2118.8</v>
      </c>
      <c r="H14" s="40">
        <f>H15+H23+H46+H52</f>
        <v>429.912</v>
      </c>
      <c r="I14" s="45">
        <f aca="true" t="shared" si="0" ref="I14:I67">H14/G14*100</f>
        <v>20.290353030016988</v>
      </c>
    </row>
    <row r="15" spans="1:9" ht="48" customHeight="1">
      <c r="A15" s="1" t="s">
        <v>9</v>
      </c>
      <c r="B15" s="11">
        <v>926</v>
      </c>
      <c r="C15" s="2" t="s">
        <v>0</v>
      </c>
      <c r="D15" s="2" t="s">
        <v>1</v>
      </c>
      <c r="E15" s="3"/>
      <c r="F15" s="3"/>
      <c r="G15" s="40">
        <f aca="true" t="shared" si="1" ref="G15:H19">G16</f>
        <v>573.3</v>
      </c>
      <c r="H15" s="40">
        <f t="shared" si="1"/>
        <v>106.141</v>
      </c>
      <c r="I15" s="45">
        <f t="shared" si="0"/>
        <v>18.514041514041516</v>
      </c>
    </row>
    <row r="16" spans="1:9" ht="81" customHeight="1">
      <c r="A16" s="4" t="s">
        <v>131</v>
      </c>
      <c r="B16" s="5">
        <v>926</v>
      </c>
      <c r="C16" s="6" t="s">
        <v>0</v>
      </c>
      <c r="D16" s="6" t="s">
        <v>1</v>
      </c>
      <c r="E16" s="6" t="s">
        <v>81</v>
      </c>
      <c r="F16" s="6"/>
      <c r="G16" s="41">
        <f t="shared" si="1"/>
        <v>573.3</v>
      </c>
      <c r="H16" s="41">
        <f t="shared" si="1"/>
        <v>106.141</v>
      </c>
      <c r="I16" s="46">
        <f t="shared" si="0"/>
        <v>18.514041514041516</v>
      </c>
    </row>
    <row r="17" spans="1:9" ht="30">
      <c r="A17" s="7" t="s">
        <v>147</v>
      </c>
      <c r="B17" s="13">
        <v>926</v>
      </c>
      <c r="C17" s="6" t="s">
        <v>0</v>
      </c>
      <c r="D17" s="6" t="s">
        <v>1</v>
      </c>
      <c r="E17" s="6" t="s">
        <v>82</v>
      </c>
      <c r="F17" s="3"/>
      <c r="G17" s="41">
        <f t="shared" si="1"/>
        <v>573.3</v>
      </c>
      <c r="H17" s="41">
        <f t="shared" si="1"/>
        <v>106.141</v>
      </c>
      <c r="I17" s="46">
        <f t="shared" si="0"/>
        <v>18.514041514041516</v>
      </c>
    </row>
    <row r="18" spans="1:9" ht="15.75">
      <c r="A18" s="4" t="s">
        <v>10</v>
      </c>
      <c r="B18" s="5">
        <v>926</v>
      </c>
      <c r="C18" s="6" t="s">
        <v>0</v>
      </c>
      <c r="D18" s="6" t="s">
        <v>1</v>
      </c>
      <c r="E18" s="6" t="s">
        <v>83</v>
      </c>
      <c r="F18" s="6"/>
      <c r="G18" s="41">
        <f t="shared" si="1"/>
        <v>573.3</v>
      </c>
      <c r="H18" s="41">
        <f t="shared" si="1"/>
        <v>106.141</v>
      </c>
      <c r="I18" s="46">
        <f t="shared" si="0"/>
        <v>18.514041514041516</v>
      </c>
    </row>
    <row r="19" spans="1:9" ht="103.5" customHeight="1">
      <c r="A19" s="8" t="s">
        <v>39</v>
      </c>
      <c r="B19" s="9" t="s">
        <v>80</v>
      </c>
      <c r="C19" s="3" t="s">
        <v>0</v>
      </c>
      <c r="D19" s="3" t="s">
        <v>1</v>
      </c>
      <c r="E19" s="3" t="s">
        <v>83</v>
      </c>
      <c r="F19" s="3" t="s">
        <v>30</v>
      </c>
      <c r="G19" s="41">
        <f t="shared" si="1"/>
        <v>573.3</v>
      </c>
      <c r="H19" s="41">
        <f t="shared" si="1"/>
        <v>106.141</v>
      </c>
      <c r="I19" s="46">
        <f t="shared" si="0"/>
        <v>18.514041514041516</v>
      </c>
    </row>
    <row r="20" spans="1:9" ht="33" customHeight="1">
      <c r="A20" s="7" t="s">
        <v>40</v>
      </c>
      <c r="B20" s="13">
        <v>926</v>
      </c>
      <c r="C20" s="3" t="s">
        <v>0</v>
      </c>
      <c r="D20" s="3" t="s">
        <v>1</v>
      </c>
      <c r="E20" s="3" t="s">
        <v>83</v>
      </c>
      <c r="F20" s="3" t="s">
        <v>31</v>
      </c>
      <c r="G20" s="41">
        <f>G21+G22</f>
        <v>573.3</v>
      </c>
      <c r="H20" s="41">
        <f>H21+H22</f>
        <v>106.141</v>
      </c>
      <c r="I20" s="46">
        <f t="shared" si="0"/>
        <v>18.514041514041516</v>
      </c>
    </row>
    <row r="21" spans="1:9" ht="47.25" customHeight="1">
      <c r="A21" s="10" t="s">
        <v>41</v>
      </c>
      <c r="B21" s="38">
        <v>926</v>
      </c>
      <c r="C21" s="3" t="s">
        <v>0</v>
      </c>
      <c r="D21" s="3" t="s">
        <v>1</v>
      </c>
      <c r="E21" s="3" t="s">
        <v>83</v>
      </c>
      <c r="F21" s="3" t="s">
        <v>24</v>
      </c>
      <c r="G21" s="41">
        <v>440.3</v>
      </c>
      <c r="H21" s="41">
        <v>81.852</v>
      </c>
      <c r="I21" s="46">
        <f t="shared" si="0"/>
        <v>18.59005223711106</v>
      </c>
    </row>
    <row r="22" spans="1:12" ht="61.5" customHeight="1">
      <c r="A22" s="10" t="s">
        <v>76</v>
      </c>
      <c r="B22" s="38">
        <v>926</v>
      </c>
      <c r="C22" s="3" t="s">
        <v>0</v>
      </c>
      <c r="D22" s="3" t="s">
        <v>1</v>
      </c>
      <c r="E22" s="3" t="s">
        <v>83</v>
      </c>
      <c r="F22" s="3" t="s">
        <v>75</v>
      </c>
      <c r="G22" s="41">
        <v>133</v>
      </c>
      <c r="H22" s="41">
        <v>24.289</v>
      </c>
      <c r="I22" s="46">
        <f t="shared" si="0"/>
        <v>18.262406015037595</v>
      </c>
      <c r="L22" s="35" t="s">
        <v>110</v>
      </c>
    </row>
    <row r="23" spans="1:9" ht="69.75" customHeight="1">
      <c r="A23" s="1" t="s">
        <v>11</v>
      </c>
      <c r="B23" s="11">
        <v>926</v>
      </c>
      <c r="C23" s="2" t="s">
        <v>0</v>
      </c>
      <c r="D23" s="2" t="s">
        <v>2</v>
      </c>
      <c r="E23" s="3"/>
      <c r="F23" s="3"/>
      <c r="G23" s="40">
        <f>G24</f>
        <v>1501.7000000000003</v>
      </c>
      <c r="H23" s="40">
        <f>H24</f>
        <v>323.77099999999996</v>
      </c>
      <c r="I23" s="45">
        <f t="shared" si="0"/>
        <v>21.560298328560958</v>
      </c>
    </row>
    <row r="24" spans="1:9" ht="75">
      <c r="A24" s="4" t="s">
        <v>132</v>
      </c>
      <c r="B24" s="5">
        <v>926</v>
      </c>
      <c r="C24" s="6" t="s">
        <v>0</v>
      </c>
      <c r="D24" s="6" t="s">
        <v>2</v>
      </c>
      <c r="E24" s="3" t="s">
        <v>81</v>
      </c>
      <c r="F24" s="3"/>
      <c r="G24" s="41">
        <f>G25+G38+G42</f>
        <v>1501.7000000000003</v>
      </c>
      <c r="H24" s="41">
        <f>H25+H38+H42</f>
        <v>323.77099999999996</v>
      </c>
      <c r="I24" s="46">
        <f t="shared" si="0"/>
        <v>21.560298328560958</v>
      </c>
    </row>
    <row r="25" spans="1:9" ht="30">
      <c r="A25" s="7" t="s">
        <v>148</v>
      </c>
      <c r="B25" s="13">
        <v>926</v>
      </c>
      <c r="C25" s="6" t="s">
        <v>0</v>
      </c>
      <c r="D25" s="6" t="s">
        <v>2</v>
      </c>
      <c r="E25" s="3" t="s">
        <v>84</v>
      </c>
      <c r="F25" s="3"/>
      <c r="G25" s="41">
        <f>G26</f>
        <v>1427.0500000000002</v>
      </c>
      <c r="H25" s="41">
        <f>H26</f>
        <v>283.77099999999996</v>
      </c>
      <c r="I25" s="46">
        <f t="shared" si="0"/>
        <v>19.885147682281623</v>
      </c>
    </row>
    <row r="26" spans="1:9" ht="15.75">
      <c r="A26" s="15" t="s">
        <v>4</v>
      </c>
      <c r="B26" s="5">
        <v>926</v>
      </c>
      <c r="C26" s="6" t="s">
        <v>0</v>
      </c>
      <c r="D26" s="6" t="s">
        <v>2</v>
      </c>
      <c r="E26" s="3" t="s">
        <v>149</v>
      </c>
      <c r="F26" s="3"/>
      <c r="G26" s="41">
        <f>G27+G31+G35</f>
        <v>1427.0500000000002</v>
      </c>
      <c r="H26" s="41">
        <f>H27+H31+H35</f>
        <v>283.77099999999996</v>
      </c>
      <c r="I26" s="46">
        <f t="shared" si="0"/>
        <v>19.885147682281623</v>
      </c>
    </row>
    <row r="27" spans="1:9" ht="105">
      <c r="A27" s="8" t="s">
        <v>39</v>
      </c>
      <c r="B27" s="9" t="s">
        <v>80</v>
      </c>
      <c r="C27" s="6" t="s">
        <v>0</v>
      </c>
      <c r="D27" s="6" t="s">
        <v>2</v>
      </c>
      <c r="E27" s="3" t="s">
        <v>149</v>
      </c>
      <c r="F27" s="3" t="s">
        <v>30</v>
      </c>
      <c r="G27" s="41">
        <f>G28</f>
        <v>914.2</v>
      </c>
      <c r="H27" s="41">
        <f>H28</f>
        <v>185.91899999999998</v>
      </c>
      <c r="I27" s="46">
        <f t="shared" si="0"/>
        <v>20.33679719973747</v>
      </c>
    </row>
    <row r="28" spans="1:9" ht="30">
      <c r="A28" s="7" t="s">
        <v>40</v>
      </c>
      <c r="B28" s="13">
        <v>926</v>
      </c>
      <c r="C28" s="6" t="s">
        <v>0</v>
      </c>
      <c r="D28" s="6" t="s">
        <v>2</v>
      </c>
      <c r="E28" s="3" t="s">
        <v>149</v>
      </c>
      <c r="F28" s="3" t="s">
        <v>31</v>
      </c>
      <c r="G28" s="41">
        <f>G29+G30</f>
        <v>914.2</v>
      </c>
      <c r="H28" s="41">
        <f>H29+H30</f>
        <v>185.91899999999998</v>
      </c>
      <c r="I28" s="46">
        <f t="shared" si="0"/>
        <v>20.33679719973747</v>
      </c>
    </row>
    <row r="29" spans="1:9" ht="45">
      <c r="A29" s="10" t="s">
        <v>41</v>
      </c>
      <c r="B29" s="38">
        <v>926</v>
      </c>
      <c r="C29" s="6" t="s">
        <v>0</v>
      </c>
      <c r="D29" s="6" t="s">
        <v>2</v>
      </c>
      <c r="E29" s="3" t="s">
        <v>149</v>
      </c>
      <c r="F29" s="3" t="s">
        <v>24</v>
      </c>
      <c r="G29" s="41">
        <v>702.1</v>
      </c>
      <c r="H29" s="41">
        <v>142.795</v>
      </c>
      <c r="I29" s="46">
        <f t="shared" si="0"/>
        <v>20.33827090158097</v>
      </c>
    </row>
    <row r="30" spans="1:9" ht="71.25" customHeight="1">
      <c r="A30" s="10" t="s">
        <v>76</v>
      </c>
      <c r="B30" s="38">
        <v>926</v>
      </c>
      <c r="C30" s="6" t="s">
        <v>0</v>
      </c>
      <c r="D30" s="6" t="s">
        <v>2</v>
      </c>
      <c r="E30" s="3" t="s">
        <v>149</v>
      </c>
      <c r="F30" s="3" t="s">
        <v>75</v>
      </c>
      <c r="G30" s="41">
        <v>212.1</v>
      </c>
      <c r="H30" s="41">
        <v>43.124</v>
      </c>
      <c r="I30" s="46">
        <f t="shared" si="0"/>
        <v>20.331918906176334</v>
      </c>
    </row>
    <row r="31" spans="1:9" ht="30">
      <c r="A31" s="7" t="s">
        <v>42</v>
      </c>
      <c r="B31" s="13">
        <v>926</v>
      </c>
      <c r="C31" s="3" t="s">
        <v>0</v>
      </c>
      <c r="D31" s="3" t="s">
        <v>2</v>
      </c>
      <c r="E31" s="3" t="s">
        <v>149</v>
      </c>
      <c r="F31" s="3" t="s">
        <v>32</v>
      </c>
      <c r="G31" s="41">
        <f>G32</f>
        <v>507.85</v>
      </c>
      <c r="H31" s="41">
        <f>H32</f>
        <v>96.511</v>
      </c>
      <c r="I31" s="46">
        <f t="shared" si="0"/>
        <v>19.003839716451708</v>
      </c>
    </row>
    <row r="32" spans="1:9" ht="45">
      <c r="A32" s="7" t="s">
        <v>43</v>
      </c>
      <c r="B32" s="13">
        <v>926</v>
      </c>
      <c r="C32" s="3" t="s">
        <v>0</v>
      </c>
      <c r="D32" s="3" t="s">
        <v>2</v>
      </c>
      <c r="E32" s="3" t="s">
        <v>149</v>
      </c>
      <c r="F32" s="3" t="s">
        <v>33</v>
      </c>
      <c r="G32" s="41">
        <f>G33+G34</f>
        <v>507.85</v>
      </c>
      <c r="H32" s="41">
        <f>H33+H34</f>
        <v>96.511</v>
      </c>
      <c r="I32" s="46">
        <f t="shared" si="0"/>
        <v>19.003839716451708</v>
      </c>
    </row>
    <row r="33" spans="1:9" ht="45">
      <c r="A33" s="7" t="s">
        <v>58</v>
      </c>
      <c r="B33" s="13">
        <v>926</v>
      </c>
      <c r="C33" s="3" t="s">
        <v>0</v>
      </c>
      <c r="D33" s="3" t="s">
        <v>2</v>
      </c>
      <c r="E33" s="3" t="s">
        <v>149</v>
      </c>
      <c r="F33" s="3" t="s">
        <v>47</v>
      </c>
      <c r="G33" s="41">
        <v>172.85</v>
      </c>
      <c r="H33" s="41">
        <v>13.949</v>
      </c>
      <c r="I33" s="46">
        <f t="shared" si="0"/>
        <v>8.070002892681515</v>
      </c>
    </row>
    <row r="34" spans="1:9" ht="30">
      <c r="A34" s="7" t="s">
        <v>42</v>
      </c>
      <c r="B34" s="13">
        <v>926</v>
      </c>
      <c r="C34" s="3" t="s">
        <v>0</v>
      </c>
      <c r="D34" s="3" t="s">
        <v>2</v>
      </c>
      <c r="E34" s="3" t="s">
        <v>149</v>
      </c>
      <c r="F34" s="3" t="s">
        <v>26</v>
      </c>
      <c r="G34" s="41">
        <v>335</v>
      </c>
      <c r="H34" s="41">
        <v>82.562</v>
      </c>
      <c r="I34" s="46">
        <f t="shared" si="0"/>
        <v>24.64537313432836</v>
      </c>
    </row>
    <row r="35" spans="1:9" ht="15.75">
      <c r="A35" s="7" t="s">
        <v>36</v>
      </c>
      <c r="B35" s="13">
        <v>926</v>
      </c>
      <c r="C35" s="3" t="s">
        <v>0</v>
      </c>
      <c r="D35" s="3" t="s">
        <v>2</v>
      </c>
      <c r="E35" s="3" t="s">
        <v>149</v>
      </c>
      <c r="F35" s="3" t="s">
        <v>34</v>
      </c>
      <c r="G35" s="41">
        <f>G36</f>
        <v>5</v>
      </c>
      <c r="H35" s="41">
        <f>H36</f>
        <v>1.341</v>
      </c>
      <c r="I35" s="46">
        <f t="shared" si="0"/>
        <v>26.82</v>
      </c>
    </row>
    <row r="36" spans="1:9" ht="15.75">
      <c r="A36" s="7" t="s">
        <v>45</v>
      </c>
      <c r="B36" s="13">
        <v>926</v>
      </c>
      <c r="C36" s="3" t="s">
        <v>0</v>
      </c>
      <c r="D36" s="3" t="s">
        <v>2</v>
      </c>
      <c r="E36" s="3" t="s">
        <v>149</v>
      </c>
      <c r="F36" s="3" t="s">
        <v>35</v>
      </c>
      <c r="G36" s="41">
        <f>G37</f>
        <v>5</v>
      </c>
      <c r="H36" s="41">
        <f>H37</f>
        <v>1.341</v>
      </c>
      <c r="I36" s="46">
        <f t="shared" si="0"/>
        <v>26.82</v>
      </c>
    </row>
    <row r="37" spans="1:9" ht="15.75">
      <c r="A37" s="7" t="s">
        <v>59</v>
      </c>
      <c r="B37" s="13">
        <v>926</v>
      </c>
      <c r="C37" s="3" t="s">
        <v>0</v>
      </c>
      <c r="D37" s="3" t="s">
        <v>2</v>
      </c>
      <c r="E37" s="3" t="s">
        <v>149</v>
      </c>
      <c r="F37" s="3" t="s">
        <v>54</v>
      </c>
      <c r="G37" s="41">
        <v>5</v>
      </c>
      <c r="H37" s="41">
        <v>1.341</v>
      </c>
      <c r="I37" s="46">
        <f t="shared" si="0"/>
        <v>26.82</v>
      </c>
    </row>
    <row r="38" spans="1:9" ht="120">
      <c r="A38" s="4" t="s">
        <v>150</v>
      </c>
      <c r="B38" s="5">
        <v>926</v>
      </c>
      <c r="C38" s="3" t="s">
        <v>0</v>
      </c>
      <c r="D38" s="3" t="s">
        <v>2</v>
      </c>
      <c r="E38" s="3" t="s">
        <v>85</v>
      </c>
      <c r="F38" s="3"/>
      <c r="G38" s="41">
        <f aca="true" t="shared" si="2" ref="G38:H40">G39</f>
        <v>34.2</v>
      </c>
      <c r="H38" s="41">
        <f t="shared" si="2"/>
        <v>20</v>
      </c>
      <c r="I38" s="46">
        <f t="shared" si="0"/>
        <v>58.47953216374269</v>
      </c>
    </row>
    <row r="39" spans="1:11" ht="105">
      <c r="A39" s="15" t="s">
        <v>86</v>
      </c>
      <c r="B39" s="39">
        <v>926</v>
      </c>
      <c r="C39" s="3" t="s">
        <v>0</v>
      </c>
      <c r="D39" s="3" t="s">
        <v>2</v>
      </c>
      <c r="E39" s="3" t="s">
        <v>151</v>
      </c>
      <c r="F39" s="3"/>
      <c r="G39" s="41">
        <f t="shared" si="2"/>
        <v>34.2</v>
      </c>
      <c r="H39" s="41">
        <f t="shared" si="2"/>
        <v>20</v>
      </c>
      <c r="I39" s="46">
        <f t="shared" si="0"/>
        <v>58.47953216374269</v>
      </c>
      <c r="K39" s="3"/>
    </row>
    <row r="40" spans="1:9" ht="15.75">
      <c r="A40" s="7" t="s">
        <v>37</v>
      </c>
      <c r="B40" s="13">
        <v>926</v>
      </c>
      <c r="C40" s="6" t="s">
        <v>0</v>
      </c>
      <c r="D40" s="6" t="s">
        <v>2</v>
      </c>
      <c r="E40" s="3" t="s">
        <v>151</v>
      </c>
      <c r="F40" s="6" t="s">
        <v>38</v>
      </c>
      <c r="G40" s="41">
        <f t="shared" si="2"/>
        <v>34.2</v>
      </c>
      <c r="H40" s="41">
        <f t="shared" si="2"/>
        <v>20</v>
      </c>
      <c r="I40" s="46">
        <f t="shared" si="0"/>
        <v>58.47953216374269</v>
      </c>
    </row>
    <row r="41" spans="1:9" ht="15.75">
      <c r="A41" s="10" t="s">
        <v>14</v>
      </c>
      <c r="B41" s="38">
        <v>926</v>
      </c>
      <c r="C41" s="3" t="s">
        <v>0</v>
      </c>
      <c r="D41" s="3" t="s">
        <v>2</v>
      </c>
      <c r="E41" s="3" t="s">
        <v>151</v>
      </c>
      <c r="F41" s="3" t="s">
        <v>25</v>
      </c>
      <c r="G41" s="41">
        <v>34.2</v>
      </c>
      <c r="H41" s="41">
        <v>20</v>
      </c>
      <c r="I41" s="46">
        <f t="shared" si="0"/>
        <v>58.47953216374269</v>
      </c>
    </row>
    <row r="42" spans="1:9" ht="120">
      <c r="A42" s="10" t="s">
        <v>87</v>
      </c>
      <c r="B42" s="38">
        <v>926</v>
      </c>
      <c r="C42" s="3" t="s">
        <v>0</v>
      </c>
      <c r="D42" s="3" t="s">
        <v>2</v>
      </c>
      <c r="E42" s="3" t="s">
        <v>88</v>
      </c>
      <c r="F42" s="3"/>
      <c r="G42" s="41">
        <f aca="true" t="shared" si="3" ref="G42:H44">G43</f>
        <v>40.45</v>
      </c>
      <c r="H42" s="41">
        <f t="shared" si="3"/>
        <v>20</v>
      </c>
      <c r="I42" s="46">
        <f t="shared" si="0"/>
        <v>49.44375772558714</v>
      </c>
    </row>
    <row r="43" spans="1:9" ht="30">
      <c r="A43" s="10" t="s">
        <v>89</v>
      </c>
      <c r="B43" s="38">
        <v>926</v>
      </c>
      <c r="C43" s="3" t="s">
        <v>0</v>
      </c>
      <c r="D43" s="3" t="s">
        <v>2</v>
      </c>
      <c r="E43" s="3" t="s">
        <v>152</v>
      </c>
      <c r="F43" s="3"/>
      <c r="G43" s="41">
        <f t="shared" si="3"/>
        <v>40.45</v>
      </c>
      <c r="H43" s="41">
        <f t="shared" si="3"/>
        <v>20</v>
      </c>
      <c r="I43" s="46">
        <f t="shared" si="0"/>
        <v>49.44375772558714</v>
      </c>
    </row>
    <row r="44" spans="1:9" ht="15.75">
      <c r="A44" s="10" t="s">
        <v>37</v>
      </c>
      <c r="B44" s="38">
        <v>926</v>
      </c>
      <c r="C44" s="3" t="s">
        <v>0</v>
      </c>
      <c r="D44" s="3" t="s">
        <v>2</v>
      </c>
      <c r="E44" s="3" t="s">
        <v>152</v>
      </c>
      <c r="F44" s="3" t="s">
        <v>38</v>
      </c>
      <c r="G44" s="41">
        <f t="shared" si="3"/>
        <v>40.45</v>
      </c>
      <c r="H44" s="41">
        <f t="shared" si="3"/>
        <v>20</v>
      </c>
      <c r="I44" s="46">
        <f t="shared" si="0"/>
        <v>49.44375772558714</v>
      </c>
    </row>
    <row r="45" spans="1:9" ht="15.75">
      <c r="A45" s="10" t="s">
        <v>14</v>
      </c>
      <c r="B45" s="38">
        <v>926</v>
      </c>
      <c r="C45" s="3" t="s">
        <v>0</v>
      </c>
      <c r="D45" s="3" t="s">
        <v>2</v>
      </c>
      <c r="E45" s="3" t="s">
        <v>152</v>
      </c>
      <c r="F45" s="3" t="s">
        <v>25</v>
      </c>
      <c r="G45" s="41">
        <v>40.45</v>
      </c>
      <c r="H45" s="41">
        <v>20</v>
      </c>
      <c r="I45" s="46">
        <f t="shared" si="0"/>
        <v>49.44375772558714</v>
      </c>
    </row>
    <row r="46" spans="1:9" ht="57">
      <c r="A46" s="1" t="s">
        <v>60</v>
      </c>
      <c r="B46" s="11">
        <v>926</v>
      </c>
      <c r="C46" s="2" t="s">
        <v>0</v>
      </c>
      <c r="D46" s="2" t="s">
        <v>49</v>
      </c>
      <c r="E46" s="2"/>
      <c r="F46" s="2"/>
      <c r="G46" s="40">
        <f aca="true" t="shared" si="4" ref="G46:H50">G47</f>
        <v>38.8</v>
      </c>
      <c r="H46" s="40">
        <f t="shared" si="4"/>
        <v>0</v>
      </c>
      <c r="I46" s="45">
        <f t="shared" si="0"/>
        <v>0</v>
      </c>
    </row>
    <row r="47" spans="1:9" ht="75">
      <c r="A47" s="4" t="s">
        <v>131</v>
      </c>
      <c r="B47" s="5">
        <v>926</v>
      </c>
      <c r="C47" s="6" t="s">
        <v>0</v>
      </c>
      <c r="D47" s="6" t="s">
        <v>49</v>
      </c>
      <c r="E47" s="6" t="s">
        <v>81</v>
      </c>
      <c r="F47" s="6"/>
      <c r="G47" s="41">
        <f t="shared" si="4"/>
        <v>38.8</v>
      </c>
      <c r="H47" s="41">
        <f t="shared" si="4"/>
        <v>0</v>
      </c>
      <c r="I47" s="46">
        <f t="shared" si="0"/>
        <v>0</v>
      </c>
    </row>
    <row r="48" spans="1:9" ht="105">
      <c r="A48" s="10" t="s">
        <v>91</v>
      </c>
      <c r="B48" s="38">
        <v>926</v>
      </c>
      <c r="C48" s="3" t="s">
        <v>0</v>
      </c>
      <c r="D48" s="3" t="s">
        <v>49</v>
      </c>
      <c r="E48" s="3" t="s">
        <v>90</v>
      </c>
      <c r="F48" s="3"/>
      <c r="G48" s="41">
        <f t="shared" si="4"/>
        <v>38.8</v>
      </c>
      <c r="H48" s="41">
        <f t="shared" si="4"/>
        <v>0</v>
      </c>
      <c r="I48" s="46">
        <f t="shared" si="0"/>
        <v>0</v>
      </c>
    </row>
    <row r="49" spans="1:9" ht="30">
      <c r="A49" s="10" t="s">
        <v>153</v>
      </c>
      <c r="B49" s="38">
        <v>926</v>
      </c>
      <c r="C49" s="3" t="s">
        <v>0</v>
      </c>
      <c r="D49" s="3" t="s">
        <v>49</v>
      </c>
      <c r="E49" s="3" t="s">
        <v>154</v>
      </c>
      <c r="F49" s="3"/>
      <c r="G49" s="41">
        <f t="shared" si="4"/>
        <v>38.8</v>
      </c>
      <c r="H49" s="41">
        <f t="shared" si="4"/>
        <v>0</v>
      </c>
      <c r="I49" s="46">
        <f t="shared" si="0"/>
        <v>0</v>
      </c>
    </row>
    <row r="50" spans="1:9" ht="15.75">
      <c r="A50" s="7" t="s">
        <v>37</v>
      </c>
      <c r="B50" s="13">
        <v>926</v>
      </c>
      <c r="C50" s="3" t="s">
        <v>0</v>
      </c>
      <c r="D50" s="3" t="s">
        <v>49</v>
      </c>
      <c r="E50" s="3" t="s">
        <v>154</v>
      </c>
      <c r="F50" s="3" t="s">
        <v>38</v>
      </c>
      <c r="G50" s="41">
        <f t="shared" si="4"/>
        <v>38.8</v>
      </c>
      <c r="H50" s="41">
        <f t="shared" si="4"/>
        <v>0</v>
      </c>
      <c r="I50" s="46">
        <f t="shared" si="0"/>
        <v>0</v>
      </c>
    </row>
    <row r="51" spans="1:9" ht="15.75">
      <c r="A51" s="10" t="s">
        <v>14</v>
      </c>
      <c r="B51" s="38">
        <v>926</v>
      </c>
      <c r="C51" s="3" t="s">
        <v>0</v>
      </c>
      <c r="D51" s="3" t="s">
        <v>49</v>
      </c>
      <c r="E51" s="3" t="s">
        <v>154</v>
      </c>
      <c r="F51" s="3" t="s">
        <v>25</v>
      </c>
      <c r="G51" s="41">
        <v>38.8</v>
      </c>
      <c r="H51" s="41">
        <v>0</v>
      </c>
      <c r="I51" s="46">
        <f t="shared" si="0"/>
        <v>0</v>
      </c>
    </row>
    <row r="52" spans="1:9" ht="15.75">
      <c r="A52" s="1" t="s">
        <v>155</v>
      </c>
      <c r="B52" s="11">
        <v>926</v>
      </c>
      <c r="C52" s="2" t="s">
        <v>0</v>
      </c>
      <c r="D52" s="2" t="s">
        <v>5</v>
      </c>
      <c r="E52" s="3"/>
      <c r="F52" s="3"/>
      <c r="G52" s="40">
        <f aca="true" t="shared" si="5" ref="G52:H56">G53</f>
        <v>5</v>
      </c>
      <c r="H52" s="40">
        <f t="shared" si="5"/>
        <v>0</v>
      </c>
      <c r="I52" s="45">
        <f t="shared" si="0"/>
        <v>0</v>
      </c>
    </row>
    <row r="53" spans="1:9" ht="75">
      <c r="A53" s="4" t="s">
        <v>131</v>
      </c>
      <c r="B53" s="5">
        <v>926</v>
      </c>
      <c r="C53" s="6" t="s">
        <v>0</v>
      </c>
      <c r="D53" s="6" t="s">
        <v>5</v>
      </c>
      <c r="E53" s="6" t="s">
        <v>81</v>
      </c>
      <c r="F53" s="2"/>
      <c r="G53" s="41">
        <f t="shared" si="5"/>
        <v>5</v>
      </c>
      <c r="H53" s="41">
        <f t="shared" si="5"/>
        <v>0</v>
      </c>
      <c r="I53" s="46">
        <f t="shared" si="0"/>
        <v>0</v>
      </c>
    </row>
    <row r="54" spans="1:9" ht="15.75">
      <c r="A54" s="4" t="s">
        <v>92</v>
      </c>
      <c r="B54" s="5">
        <v>926</v>
      </c>
      <c r="C54" s="6" t="s">
        <v>0</v>
      </c>
      <c r="D54" s="6" t="s">
        <v>5</v>
      </c>
      <c r="E54" s="6" t="s">
        <v>113</v>
      </c>
      <c r="F54" s="6"/>
      <c r="G54" s="41">
        <f t="shared" si="5"/>
        <v>5</v>
      </c>
      <c r="H54" s="41">
        <f t="shared" si="5"/>
        <v>0</v>
      </c>
      <c r="I54" s="46">
        <f t="shared" si="0"/>
        <v>0</v>
      </c>
    </row>
    <row r="55" spans="1:9" ht="15.75">
      <c r="A55" s="4" t="s">
        <v>156</v>
      </c>
      <c r="B55" s="5">
        <v>926</v>
      </c>
      <c r="C55" s="6" t="s">
        <v>0</v>
      </c>
      <c r="D55" s="6" t="s">
        <v>5</v>
      </c>
      <c r="E55" s="6" t="s">
        <v>157</v>
      </c>
      <c r="F55" s="6"/>
      <c r="G55" s="41">
        <f t="shared" si="5"/>
        <v>5</v>
      </c>
      <c r="H55" s="41">
        <f t="shared" si="5"/>
        <v>0</v>
      </c>
      <c r="I55" s="46">
        <f t="shared" si="0"/>
        <v>0</v>
      </c>
    </row>
    <row r="56" spans="1:9" ht="15.75">
      <c r="A56" s="7" t="s">
        <v>36</v>
      </c>
      <c r="B56" s="13">
        <v>926</v>
      </c>
      <c r="C56" s="3" t="s">
        <v>0</v>
      </c>
      <c r="D56" s="3" t="s">
        <v>5</v>
      </c>
      <c r="E56" s="6" t="s">
        <v>157</v>
      </c>
      <c r="F56" s="3" t="s">
        <v>34</v>
      </c>
      <c r="G56" s="41">
        <f t="shared" si="5"/>
        <v>5</v>
      </c>
      <c r="H56" s="41">
        <f t="shared" si="5"/>
        <v>0</v>
      </c>
      <c r="I56" s="46">
        <f t="shared" si="0"/>
        <v>0</v>
      </c>
    </row>
    <row r="57" spans="1:9" ht="17.25" customHeight="1">
      <c r="A57" s="4" t="s">
        <v>158</v>
      </c>
      <c r="B57" s="5">
        <v>926</v>
      </c>
      <c r="C57" s="3" t="s">
        <v>0</v>
      </c>
      <c r="D57" s="3" t="s">
        <v>5</v>
      </c>
      <c r="E57" s="6" t="s">
        <v>157</v>
      </c>
      <c r="F57" s="3" t="s">
        <v>159</v>
      </c>
      <c r="G57" s="41">
        <v>5</v>
      </c>
      <c r="H57" s="41">
        <v>0</v>
      </c>
      <c r="I57" s="46">
        <f t="shared" si="0"/>
        <v>0</v>
      </c>
    </row>
    <row r="58" spans="1:9" ht="15.75">
      <c r="A58" s="16" t="s">
        <v>52</v>
      </c>
      <c r="B58" s="17">
        <v>926</v>
      </c>
      <c r="C58" s="2" t="s">
        <v>1</v>
      </c>
      <c r="D58" s="2"/>
      <c r="E58" s="6"/>
      <c r="F58" s="6"/>
      <c r="G58" s="40">
        <f aca="true" t="shared" si="6" ref="G58:H61">G59</f>
        <v>102</v>
      </c>
      <c r="H58" s="40">
        <f t="shared" si="6"/>
        <v>22.983999999999998</v>
      </c>
      <c r="I58" s="45">
        <f t="shared" si="0"/>
        <v>22.53333333333333</v>
      </c>
    </row>
    <row r="59" spans="1:9" ht="28.5">
      <c r="A59" s="16" t="s">
        <v>50</v>
      </c>
      <c r="B59" s="17">
        <v>926</v>
      </c>
      <c r="C59" s="2" t="s">
        <v>1</v>
      </c>
      <c r="D59" s="2" t="s">
        <v>7</v>
      </c>
      <c r="E59" s="6"/>
      <c r="F59" s="6"/>
      <c r="G59" s="40">
        <f t="shared" si="6"/>
        <v>102</v>
      </c>
      <c r="H59" s="40">
        <f t="shared" si="6"/>
        <v>22.983999999999998</v>
      </c>
      <c r="I59" s="45">
        <f t="shared" si="0"/>
        <v>22.53333333333333</v>
      </c>
    </row>
    <row r="60" spans="1:9" ht="75">
      <c r="A60" s="4" t="s">
        <v>131</v>
      </c>
      <c r="B60" s="18">
        <v>926</v>
      </c>
      <c r="C60" s="6" t="s">
        <v>1</v>
      </c>
      <c r="D60" s="6" t="s">
        <v>7</v>
      </c>
      <c r="E60" s="6" t="s">
        <v>81</v>
      </c>
      <c r="F60" s="6"/>
      <c r="G60" s="41">
        <f t="shared" si="6"/>
        <v>102</v>
      </c>
      <c r="H60" s="41">
        <f t="shared" si="6"/>
        <v>22.983999999999998</v>
      </c>
      <c r="I60" s="46">
        <f t="shared" si="0"/>
        <v>22.53333333333333</v>
      </c>
    </row>
    <row r="61" spans="1:9" ht="60">
      <c r="A61" s="19" t="s">
        <v>77</v>
      </c>
      <c r="B61" s="20">
        <v>926</v>
      </c>
      <c r="C61" s="6" t="s">
        <v>1</v>
      </c>
      <c r="D61" s="6" t="s">
        <v>7</v>
      </c>
      <c r="E61" s="6" t="s">
        <v>93</v>
      </c>
      <c r="F61" s="6"/>
      <c r="G61" s="41">
        <f t="shared" si="6"/>
        <v>102</v>
      </c>
      <c r="H61" s="41">
        <f t="shared" si="6"/>
        <v>22.983999999999998</v>
      </c>
      <c r="I61" s="46">
        <f t="shared" si="0"/>
        <v>22.53333333333333</v>
      </c>
    </row>
    <row r="62" spans="1:9" ht="45">
      <c r="A62" s="19" t="s">
        <v>61</v>
      </c>
      <c r="B62" s="20">
        <v>926</v>
      </c>
      <c r="C62" s="6" t="s">
        <v>1</v>
      </c>
      <c r="D62" s="6" t="s">
        <v>7</v>
      </c>
      <c r="E62" s="6" t="s">
        <v>94</v>
      </c>
      <c r="F62" s="6"/>
      <c r="G62" s="41">
        <f>G63+G67</f>
        <v>102</v>
      </c>
      <c r="H62" s="41">
        <f>H63+H67</f>
        <v>22.983999999999998</v>
      </c>
      <c r="I62" s="46">
        <f t="shared" si="0"/>
        <v>22.53333333333333</v>
      </c>
    </row>
    <row r="63" spans="1:9" ht="105">
      <c r="A63" s="8" t="s">
        <v>39</v>
      </c>
      <c r="B63" s="9" t="s">
        <v>80</v>
      </c>
      <c r="C63" s="6" t="s">
        <v>1</v>
      </c>
      <c r="D63" s="6" t="s">
        <v>7</v>
      </c>
      <c r="E63" s="6" t="s">
        <v>94</v>
      </c>
      <c r="F63" s="6" t="s">
        <v>30</v>
      </c>
      <c r="G63" s="41">
        <f>G64</f>
        <v>92.1</v>
      </c>
      <c r="H63" s="41">
        <f>H64</f>
        <v>22.983999999999998</v>
      </c>
      <c r="I63" s="46">
        <f t="shared" si="0"/>
        <v>24.955483170466884</v>
      </c>
    </row>
    <row r="64" spans="1:9" ht="39" customHeight="1">
      <c r="A64" s="7" t="s">
        <v>40</v>
      </c>
      <c r="B64" s="13">
        <v>926</v>
      </c>
      <c r="C64" s="6" t="s">
        <v>1</v>
      </c>
      <c r="D64" s="6" t="s">
        <v>7</v>
      </c>
      <c r="E64" s="6" t="s">
        <v>94</v>
      </c>
      <c r="F64" s="6" t="s">
        <v>31</v>
      </c>
      <c r="G64" s="41">
        <f>G65+G66</f>
        <v>92.1</v>
      </c>
      <c r="H64" s="41">
        <f>H65+H66</f>
        <v>22.983999999999998</v>
      </c>
      <c r="I64" s="46">
        <f t="shared" si="0"/>
        <v>24.955483170466884</v>
      </c>
    </row>
    <row r="65" spans="1:9" ht="39.75" customHeight="1">
      <c r="A65" s="19" t="s">
        <v>78</v>
      </c>
      <c r="B65" s="21">
        <v>926</v>
      </c>
      <c r="C65" s="6" t="s">
        <v>1</v>
      </c>
      <c r="D65" s="6" t="s">
        <v>7</v>
      </c>
      <c r="E65" s="6" t="s">
        <v>94</v>
      </c>
      <c r="F65" s="6" t="s">
        <v>24</v>
      </c>
      <c r="G65" s="41">
        <v>70.7</v>
      </c>
      <c r="H65" s="41">
        <v>17.653</v>
      </c>
      <c r="I65" s="46">
        <f t="shared" si="0"/>
        <v>24.968882602545968</v>
      </c>
    </row>
    <row r="66" spans="1:9" ht="63" customHeight="1">
      <c r="A66" s="22" t="s">
        <v>76</v>
      </c>
      <c r="B66" s="21">
        <v>926</v>
      </c>
      <c r="C66" s="6" t="s">
        <v>1</v>
      </c>
      <c r="D66" s="6" t="s">
        <v>7</v>
      </c>
      <c r="E66" s="6" t="s">
        <v>94</v>
      </c>
      <c r="F66" s="6" t="s">
        <v>75</v>
      </c>
      <c r="G66" s="41">
        <v>21.4</v>
      </c>
      <c r="H66" s="41">
        <v>5.331</v>
      </c>
      <c r="I66" s="46">
        <f t="shared" si="0"/>
        <v>24.91121495327103</v>
      </c>
    </row>
    <row r="67" spans="1:9" ht="30">
      <c r="A67" s="7" t="s">
        <v>42</v>
      </c>
      <c r="B67" s="13">
        <v>926</v>
      </c>
      <c r="C67" s="6" t="s">
        <v>1</v>
      </c>
      <c r="D67" s="6" t="s">
        <v>7</v>
      </c>
      <c r="E67" s="6" t="s">
        <v>94</v>
      </c>
      <c r="F67" s="6" t="s">
        <v>32</v>
      </c>
      <c r="G67" s="41">
        <f>G68</f>
        <v>9.9</v>
      </c>
      <c r="H67" s="41">
        <f>H68</f>
        <v>0</v>
      </c>
      <c r="I67" s="46">
        <f t="shared" si="0"/>
        <v>0</v>
      </c>
    </row>
    <row r="68" spans="1:9" ht="45">
      <c r="A68" s="7" t="s">
        <v>43</v>
      </c>
      <c r="B68" s="13">
        <v>926</v>
      </c>
      <c r="C68" s="6" t="s">
        <v>1</v>
      </c>
      <c r="D68" s="6" t="s">
        <v>7</v>
      </c>
      <c r="E68" s="6" t="s">
        <v>94</v>
      </c>
      <c r="F68" s="6" t="s">
        <v>33</v>
      </c>
      <c r="G68" s="41">
        <f>G69</f>
        <v>9.9</v>
      </c>
      <c r="H68" s="41">
        <f>H69</f>
        <v>0</v>
      </c>
      <c r="I68" s="46">
        <f aca="true" t="shared" si="7" ref="I68:I109">H68/G68*100</f>
        <v>0</v>
      </c>
    </row>
    <row r="69" spans="1:9" ht="30">
      <c r="A69" s="19" t="s">
        <v>62</v>
      </c>
      <c r="B69" s="20">
        <v>926</v>
      </c>
      <c r="C69" s="6" t="s">
        <v>1</v>
      </c>
      <c r="D69" s="6" t="s">
        <v>7</v>
      </c>
      <c r="E69" s="6" t="s">
        <v>94</v>
      </c>
      <c r="F69" s="6" t="s">
        <v>26</v>
      </c>
      <c r="G69" s="41">
        <v>9.9</v>
      </c>
      <c r="H69" s="41">
        <v>0</v>
      </c>
      <c r="I69" s="46">
        <f t="shared" si="7"/>
        <v>0</v>
      </c>
    </row>
    <row r="70" spans="1:9" ht="42.75">
      <c r="A70" s="1" t="s">
        <v>16</v>
      </c>
      <c r="B70" s="11">
        <v>926</v>
      </c>
      <c r="C70" s="2" t="s">
        <v>7</v>
      </c>
      <c r="D70" s="2"/>
      <c r="E70" s="6"/>
      <c r="F70" s="6"/>
      <c r="G70" s="40">
        <f>G71+G78+G85</f>
        <v>399</v>
      </c>
      <c r="H70" s="40">
        <f>H71+H78+H85</f>
        <v>109.657</v>
      </c>
      <c r="I70" s="45">
        <f t="shared" si="7"/>
        <v>27.48295739348371</v>
      </c>
    </row>
    <row r="71" spans="1:9" ht="15.75">
      <c r="A71" s="1" t="s">
        <v>142</v>
      </c>
      <c r="B71" s="11">
        <v>926</v>
      </c>
      <c r="C71" s="2" t="s">
        <v>7</v>
      </c>
      <c r="D71" s="2" t="s">
        <v>28</v>
      </c>
      <c r="E71" s="2"/>
      <c r="F71" s="2"/>
      <c r="G71" s="40">
        <f aca="true" t="shared" si="8" ref="G71:G76">G72</f>
        <v>8</v>
      </c>
      <c r="H71" s="40">
        <f aca="true" t="shared" si="9" ref="H71:H76">H72</f>
        <v>0</v>
      </c>
      <c r="I71" s="45">
        <f t="shared" si="7"/>
        <v>0</v>
      </c>
    </row>
    <row r="72" spans="1:9" ht="75">
      <c r="A72" s="4" t="s">
        <v>131</v>
      </c>
      <c r="B72" s="5">
        <v>926</v>
      </c>
      <c r="C72" s="6" t="s">
        <v>7</v>
      </c>
      <c r="D72" s="6" t="s">
        <v>28</v>
      </c>
      <c r="E72" s="6" t="s">
        <v>81</v>
      </c>
      <c r="F72" s="6"/>
      <c r="G72" s="41">
        <f t="shared" si="8"/>
        <v>8</v>
      </c>
      <c r="H72" s="41">
        <f t="shared" si="9"/>
        <v>0</v>
      </c>
      <c r="I72" s="46">
        <f t="shared" si="7"/>
        <v>0</v>
      </c>
    </row>
    <row r="73" spans="1:9" ht="15.75">
      <c r="A73" s="4" t="s">
        <v>92</v>
      </c>
      <c r="B73" s="5">
        <v>926</v>
      </c>
      <c r="C73" s="6" t="s">
        <v>7</v>
      </c>
      <c r="D73" s="6" t="s">
        <v>28</v>
      </c>
      <c r="E73" s="6" t="s">
        <v>113</v>
      </c>
      <c r="F73" s="6"/>
      <c r="G73" s="41">
        <f t="shared" si="8"/>
        <v>8</v>
      </c>
      <c r="H73" s="41">
        <f t="shared" si="9"/>
        <v>0</v>
      </c>
      <c r="I73" s="46">
        <f t="shared" si="7"/>
        <v>0</v>
      </c>
    </row>
    <row r="74" spans="1:9" ht="15.75">
      <c r="A74" s="4" t="s">
        <v>114</v>
      </c>
      <c r="B74" s="5">
        <v>926</v>
      </c>
      <c r="C74" s="6" t="s">
        <v>7</v>
      </c>
      <c r="D74" s="6" t="s">
        <v>28</v>
      </c>
      <c r="E74" s="6" t="s">
        <v>157</v>
      </c>
      <c r="F74" s="6"/>
      <c r="G74" s="41">
        <f t="shared" si="8"/>
        <v>8</v>
      </c>
      <c r="H74" s="41">
        <f t="shared" si="9"/>
        <v>0</v>
      </c>
      <c r="I74" s="46">
        <f t="shared" si="7"/>
        <v>0</v>
      </c>
    </row>
    <row r="75" spans="1:9" ht="30">
      <c r="A75" s="7" t="s">
        <v>42</v>
      </c>
      <c r="B75" s="5">
        <v>926</v>
      </c>
      <c r="C75" s="6" t="s">
        <v>7</v>
      </c>
      <c r="D75" s="6" t="s">
        <v>28</v>
      </c>
      <c r="E75" s="6" t="s">
        <v>157</v>
      </c>
      <c r="F75" s="6" t="s">
        <v>32</v>
      </c>
      <c r="G75" s="41">
        <f t="shared" si="8"/>
        <v>8</v>
      </c>
      <c r="H75" s="41">
        <f t="shared" si="9"/>
        <v>0</v>
      </c>
      <c r="I75" s="46">
        <f t="shared" si="7"/>
        <v>0</v>
      </c>
    </row>
    <row r="76" spans="1:9" ht="45">
      <c r="A76" s="7" t="s">
        <v>43</v>
      </c>
      <c r="B76" s="5">
        <v>926</v>
      </c>
      <c r="C76" s="6" t="s">
        <v>7</v>
      </c>
      <c r="D76" s="6" t="s">
        <v>28</v>
      </c>
      <c r="E76" s="6" t="s">
        <v>157</v>
      </c>
      <c r="F76" s="6" t="s">
        <v>33</v>
      </c>
      <c r="G76" s="41">
        <f t="shared" si="8"/>
        <v>8</v>
      </c>
      <c r="H76" s="41">
        <f t="shared" si="9"/>
        <v>0</v>
      </c>
      <c r="I76" s="46">
        <f t="shared" si="7"/>
        <v>0</v>
      </c>
    </row>
    <row r="77" spans="1:9" ht="30">
      <c r="A77" s="19" t="s">
        <v>62</v>
      </c>
      <c r="B77" s="5">
        <v>926</v>
      </c>
      <c r="C77" s="6" t="s">
        <v>7</v>
      </c>
      <c r="D77" s="6" t="s">
        <v>28</v>
      </c>
      <c r="E77" s="6" t="s">
        <v>157</v>
      </c>
      <c r="F77" s="6" t="s">
        <v>26</v>
      </c>
      <c r="G77" s="41">
        <v>8</v>
      </c>
      <c r="H77" s="41">
        <v>0</v>
      </c>
      <c r="I77" s="46">
        <f t="shared" si="7"/>
        <v>0</v>
      </c>
    </row>
    <row r="78" spans="1:9" ht="15.75">
      <c r="A78" s="1" t="s">
        <v>63</v>
      </c>
      <c r="B78" s="11">
        <v>926</v>
      </c>
      <c r="C78" s="2" t="s">
        <v>7</v>
      </c>
      <c r="D78" s="2" t="s">
        <v>6</v>
      </c>
      <c r="E78" s="6"/>
      <c r="F78" s="6"/>
      <c r="G78" s="40">
        <f aca="true" t="shared" si="10" ref="G78:G83">G79</f>
        <v>388</v>
      </c>
      <c r="H78" s="40">
        <f aca="true" t="shared" si="11" ref="H78:H83">H79</f>
        <v>109.657</v>
      </c>
      <c r="I78" s="45">
        <f t="shared" si="7"/>
        <v>28.262113402061857</v>
      </c>
    </row>
    <row r="79" spans="1:9" ht="45">
      <c r="A79" s="4" t="s">
        <v>95</v>
      </c>
      <c r="B79" s="5">
        <v>926</v>
      </c>
      <c r="C79" s="6" t="s">
        <v>7</v>
      </c>
      <c r="D79" s="6" t="s">
        <v>6</v>
      </c>
      <c r="E79" s="6" t="s">
        <v>96</v>
      </c>
      <c r="F79" s="6"/>
      <c r="G79" s="41">
        <f t="shared" si="10"/>
        <v>388</v>
      </c>
      <c r="H79" s="41">
        <f t="shared" si="11"/>
        <v>109.657</v>
      </c>
      <c r="I79" s="46">
        <f t="shared" si="7"/>
        <v>28.262113402061857</v>
      </c>
    </row>
    <row r="80" spans="1:9" ht="45">
      <c r="A80" s="4" t="s">
        <v>55</v>
      </c>
      <c r="B80" s="5">
        <v>926</v>
      </c>
      <c r="C80" s="6" t="s">
        <v>7</v>
      </c>
      <c r="D80" s="6" t="s">
        <v>6</v>
      </c>
      <c r="E80" s="6" t="s">
        <v>97</v>
      </c>
      <c r="F80" s="6"/>
      <c r="G80" s="41">
        <f t="shared" si="10"/>
        <v>388</v>
      </c>
      <c r="H80" s="41">
        <f t="shared" si="11"/>
        <v>109.657</v>
      </c>
      <c r="I80" s="46">
        <f t="shared" si="7"/>
        <v>28.262113402061857</v>
      </c>
    </row>
    <row r="81" spans="1:9" ht="75">
      <c r="A81" s="4" t="s">
        <v>160</v>
      </c>
      <c r="B81" s="5">
        <v>926</v>
      </c>
      <c r="C81" s="6" t="s">
        <v>7</v>
      </c>
      <c r="D81" s="6" t="s">
        <v>6</v>
      </c>
      <c r="E81" s="6" t="s">
        <v>161</v>
      </c>
      <c r="F81" s="6"/>
      <c r="G81" s="41">
        <f t="shared" si="10"/>
        <v>388</v>
      </c>
      <c r="H81" s="41">
        <f t="shared" si="11"/>
        <v>109.657</v>
      </c>
      <c r="I81" s="46">
        <f t="shared" si="7"/>
        <v>28.262113402061857</v>
      </c>
    </row>
    <row r="82" spans="1:9" ht="45">
      <c r="A82" s="7" t="s">
        <v>115</v>
      </c>
      <c r="B82" s="13">
        <v>926</v>
      </c>
      <c r="C82" s="3" t="s">
        <v>7</v>
      </c>
      <c r="D82" s="3" t="s">
        <v>6</v>
      </c>
      <c r="E82" s="6" t="s">
        <v>161</v>
      </c>
      <c r="F82" s="3" t="s">
        <v>108</v>
      </c>
      <c r="G82" s="41">
        <f t="shared" si="10"/>
        <v>388</v>
      </c>
      <c r="H82" s="41">
        <f t="shared" si="11"/>
        <v>109.657</v>
      </c>
      <c r="I82" s="46">
        <f t="shared" si="7"/>
        <v>28.262113402061857</v>
      </c>
    </row>
    <row r="83" spans="1:9" ht="45">
      <c r="A83" s="7" t="s">
        <v>116</v>
      </c>
      <c r="B83" s="13">
        <v>926</v>
      </c>
      <c r="C83" s="3" t="s">
        <v>7</v>
      </c>
      <c r="D83" s="3" t="s">
        <v>6</v>
      </c>
      <c r="E83" s="6" t="s">
        <v>161</v>
      </c>
      <c r="F83" s="3" t="s">
        <v>112</v>
      </c>
      <c r="G83" s="41">
        <f t="shared" si="10"/>
        <v>388</v>
      </c>
      <c r="H83" s="41">
        <f t="shared" si="11"/>
        <v>109.657</v>
      </c>
      <c r="I83" s="46">
        <f t="shared" si="7"/>
        <v>28.262113402061857</v>
      </c>
    </row>
    <row r="84" spans="1:9" ht="45">
      <c r="A84" s="7" t="s">
        <v>117</v>
      </c>
      <c r="B84" s="13">
        <v>926</v>
      </c>
      <c r="C84" s="3" t="s">
        <v>7</v>
      </c>
      <c r="D84" s="3" t="s">
        <v>6</v>
      </c>
      <c r="E84" s="6" t="s">
        <v>161</v>
      </c>
      <c r="F84" s="3" t="s">
        <v>109</v>
      </c>
      <c r="G84" s="41">
        <v>388</v>
      </c>
      <c r="H84" s="41">
        <v>109.657</v>
      </c>
      <c r="I84" s="46">
        <f t="shared" si="7"/>
        <v>28.262113402061857</v>
      </c>
    </row>
    <row r="85" spans="1:9" ht="44.25" customHeight="1">
      <c r="A85" s="1" t="s">
        <v>162</v>
      </c>
      <c r="B85" s="11">
        <v>926</v>
      </c>
      <c r="C85" s="2" t="s">
        <v>7</v>
      </c>
      <c r="D85" s="2" t="s">
        <v>56</v>
      </c>
      <c r="E85" s="2"/>
      <c r="F85" s="2"/>
      <c r="G85" s="40">
        <f aca="true" t="shared" si="12" ref="G85:G90">G86</f>
        <v>3</v>
      </c>
      <c r="H85" s="40">
        <f aca="true" t="shared" si="13" ref="H85:H90">H86</f>
        <v>0</v>
      </c>
      <c r="I85" s="45">
        <f t="shared" si="7"/>
        <v>0</v>
      </c>
    </row>
    <row r="86" spans="1:9" ht="60">
      <c r="A86" s="19" t="s">
        <v>133</v>
      </c>
      <c r="B86" s="20">
        <v>926</v>
      </c>
      <c r="C86" s="3" t="s">
        <v>7</v>
      </c>
      <c r="D86" s="3" t="s">
        <v>56</v>
      </c>
      <c r="E86" s="42">
        <v>5200000000</v>
      </c>
      <c r="F86" s="3"/>
      <c r="G86" s="41">
        <f t="shared" si="12"/>
        <v>3</v>
      </c>
      <c r="H86" s="41">
        <f t="shared" si="13"/>
        <v>0</v>
      </c>
      <c r="I86" s="46">
        <f t="shared" si="7"/>
        <v>0</v>
      </c>
    </row>
    <row r="87" spans="1:9" ht="60">
      <c r="A87" s="19" t="s">
        <v>163</v>
      </c>
      <c r="B87" s="20">
        <v>926</v>
      </c>
      <c r="C87" s="3" t="s">
        <v>7</v>
      </c>
      <c r="D87" s="3" t="s">
        <v>56</v>
      </c>
      <c r="E87" s="42" t="s">
        <v>164</v>
      </c>
      <c r="F87" s="3"/>
      <c r="G87" s="41">
        <f t="shared" si="12"/>
        <v>3</v>
      </c>
      <c r="H87" s="41">
        <f t="shared" si="13"/>
        <v>0</v>
      </c>
      <c r="I87" s="46">
        <f t="shared" si="7"/>
        <v>0</v>
      </c>
    </row>
    <row r="88" spans="1:9" ht="30">
      <c r="A88" s="19" t="s">
        <v>165</v>
      </c>
      <c r="B88" s="20">
        <v>926</v>
      </c>
      <c r="C88" s="3" t="s">
        <v>7</v>
      </c>
      <c r="D88" s="3" t="s">
        <v>56</v>
      </c>
      <c r="E88" s="42" t="s">
        <v>166</v>
      </c>
      <c r="F88" s="3"/>
      <c r="G88" s="41">
        <f t="shared" si="12"/>
        <v>3</v>
      </c>
      <c r="H88" s="41">
        <f t="shared" si="13"/>
        <v>0</v>
      </c>
      <c r="I88" s="46">
        <f t="shared" si="7"/>
        <v>0</v>
      </c>
    </row>
    <row r="89" spans="1:9" ht="45">
      <c r="A89" s="19" t="s">
        <v>64</v>
      </c>
      <c r="B89" s="20">
        <v>926</v>
      </c>
      <c r="C89" s="3" t="s">
        <v>7</v>
      </c>
      <c r="D89" s="3" t="s">
        <v>56</v>
      </c>
      <c r="E89" s="42" t="s">
        <v>166</v>
      </c>
      <c r="F89" s="3" t="s">
        <v>32</v>
      </c>
      <c r="G89" s="41">
        <f t="shared" si="12"/>
        <v>3</v>
      </c>
      <c r="H89" s="41">
        <f t="shared" si="13"/>
        <v>0</v>
      </c>
      <c r="I89" s="46">
        <f t="shared" si="7"/>
        <v>0</v>
      </c>
    </row>
    <row r="90" spans="1:9" ht="30">
      <c r="A90" s="19" t="s">
        <v>65</v>
      </c>
      <c r="B90" s="20">
        <v>926</v>
      </c>
      <c r="C90" s="3" t="s">
        <v>7</v>
      </c>
      <c r="D90" s="3" t="s">
        <v>56</v>
      </c>
      <c r="E90" s="42" t="s">
        <v>166</v>
      </c>
      <c r="F90" s="3" t="s">
        <v>33</v>
      </c>
      <c r="G90" s="41">
        <f t="shared" si="12"/>
        <v>3</v>
      </c>
      <c r="H90" s="41">
        <f t="shared" si="13"/>
        <v>0</v>
      </c>
      <c r="I90" s="46">
        <f t="shared" si="7"/>
        <v>0</v>
      </c>
    </row>
    <row r="91" spans="1:9" ht="30">
      <c r="A91" s="19" t="s">
        <v>62</v>
      </c>
      <c r="B91" s="20">
        <v>926</v>
      </c>
      <c r="C91" s="3" t="s">
        <v>7</v>
      </c>
      <c r="D91" s="3" t="s">
        <v>56</v>
      </c>
      <c r="E91" s="42" t="s">
        <v>166</v>
      </c>
      <c r="F91" s="3" t="s">
        <v>26</v>
      </c>
      <c r="G91" s="41">
        <v>3</v>
      </c>
      <c r="H91" s="41">
        <v>0</v>
      </c>
      <c r="I91" s="46">
        <f t="shared" si="7"/>
        <v>0</v>
      </c>
    </row>
    <row r="92" spans="1:9" ht="15.75">
      <c r="A92" s="1" t="s">
        <v>27</v>
      </c>
      <c r="B92" s="11">
        <v>926</v>
      </c>
      <c r="C92" s="2" t="s">
        <v>2</v>
      </c>
      <c r="D92" s="2"/>
      <c r="E92" s="2"/>
      <c r="F92" s="2"/>
      <c r="G92" s="40">
        <f>G93+G106</f>
        <v>718.21</v>
      </c>
      <c r="H92" s="40">
        <f>H93+H106</f>
        <v>439.306</v>
      </c>
      <c r="I92" s="45">
        <f t="shared" si="7"/>
        <v>61.166789657621024</v>
      </c>
    </row>
    <row r="93" spans="1:9" ht="28.5">
      <c r="A93" s="1" t="s">
        <v>29</v>
      </c>
      <c r="B93" s="11">
        <v>926</v>
      </c>
      <c r="C93" s="2" t="s">
        <v>2</v>
      </c>
      <c r="D93" s="2" t="s">
        <v>28</v>
      </c>
      <c r="E93" s="2"/>
      <c r="F93" s="2"/>
      <c r="G93" s="40">
        <f>G94</f>
        <v>685.21</v>
      </c>
      <c r="H93" s="40">
        <f>H94</f>
        <v>439.306</v>
      </c>
      <c r="I93" s="45">
        <f t="shared" si="7"/>
        <v>64.11260781366296</v>
      </c>
    </row>
    <row r="94" spans="1:9" ht="75">
      <c r="A94" s="4" t="s">
        <v>131</v>
      </c>
      <c r="B94" s="18">
        <v>926</v>
      </c>
      <c r="C94" s="6" t="s">
        <v>2</v>
      </c>
      <c r="D94" s="6" t="s">
        <v>28</v>
      </c>
      <c r="E94" s="6" t="s">
        <v>81</v>
      </c>
      <c r="F94" s="2"/>
      <c r="G94" s="41">
        <f>G95+G101</f>
        <v>685.21</v>
      </c>
      <c r="H94" s="41">
        <f>H95+H101</f>
        <v>439.306</v>
      </c>
      <c r="I94" s="46">
        <f t="shared" si="7"/>
        <v>64.11260781366296</v>
      </c>
    </row>
    <row r="95" spans="1:9" ht="30">
      <c r="A95" s="32" t="s">
        <v>122</v>
      </c>
      <c r="B95" s="18">
        <v>926</v>
      </c>
      <c r="C95" s="6" t="s">
        <v>2</v>
      </c>
      <c r="D95" s="6" t="s">
        <v>28</v>
      </c>
      <c r="E95" s="6" t="s">
        <v>123</v>
      </c>
      <c r="F95" s="43"/>
      <c r="G95" s="41">
        <f aca="true" t="shared" si="14" ref="G95:H97">G96</f>
        <v>256</v>
      </c>
      <c r="H95" s="41">
        <f t="shared" si="14"/>
        <v>37.306</v>
      </c>
      <c r="I95" s="46">
        <f t="shared" si="7"/>
        <v>14.57265625</v>
      </c>
    </row>
    <row r="96" spans="1:9" ht="15.75">
      <c r="A96" s="33" t="s">
        <v>48</v>
      </c>
      <c r="B96" s="18">
        <v>926</v>
      </c>
      <c r="C96" s="6" t="s">
        <v>2</v>
      </c>
      <c r="D96" s="6" t="s">
        <v>28</v>
      </c>
      <c r="E96" s="6" t="s">
        <v>167</v>
      </c>
      <c r="F96" s="43"/>
      <c r="G96" s="41">
        <f t="shared" si="14"/>
        <v>256</v>
      </c>
      <c r="H96" s="41">
        <f t="shared" si="14"/>
        <v>37.306</v>
      </c>
      <c r="I96" s="46">
        <f t="shared" si="7"/>
        <v>14.57265625</v>
      </c>
    </row>
    <row r="97" spans="1:9" ht="30">
      <c r="A97" s="7" t="s">
        <v>42</v>
      </c>
      <c r="B97" s="13">
        <v>926</v>
      </c>
      <c r="C97" s="6" t="s">
        <v>2</v>
      </c>
      <c r="D97" s="6" t="s">
        <v>28</v>
      </c>
      <c r="E97" s="6" t="s">
        <v>167</v>
      </c>
      <c r="F97" s="6" t="s">
        <v>32</v>
      </c>
      <c r="G97" s="41">
        <f t="shared" si="14"/>
        <v>256</v>
      </c>
      <c r="H97" s="41">
        <f t="shared" si="14"/>
        <v>37.306</v>
      </c>
      <c r="I97" s="46">
        <f t="shared" si="7"/>
        <v>14.57265625</v>
      </c>
    </row>
    <row r="98" spans="1:9" ht="45">
      <c r="A98" s="7" t="s">
        <v>43</v>
      </c>
      <c r="B98" s="13">
        <v>926</v>
      </c>
      <c r="C98" s="6" t="s">
        <v>2</v>
      </c>
      <c r="D98" s="6" t="s">
        <v>28</v>
      </c>
      <c r="E98" s="6" t="s">
        <v>167</v>
      </c>
      <c r="F98" s="6" t="s">
        <v>33</v>
      </c>
      <c r="G98" s="41">
        <f>G99+G100</f>
        <v>256</v>
      </c>
      <c r="H98" s="41">
        <f>H99+H100</f>
        <v>37.306</v>
      </c>
      <c r="I98" s="46">
        <f t="shared" si="7"/>
        <v>14.57265625</v>
      </c>
    </row>
    <row r="99" spans="1:9" ht="45">
      <c r="A99" s="7" t="s">
        <v>44</v>
      </c>
      <c r="B99" s="13">
        <v>926</v>
      </c>
      <c r="C99" s="6" t="s">
        <v>2</v>
      </c>
      <c r="D99" s="6" t="s">
        <v>28</v>
      </c>
      <c r="E99" s="6" t="s">
        <v>167</v>
      </c>
      <c r="F99" s="6" t="s">
        <v>26</v>
      </c>
      <c r="G99" s="41">
        <v>55.9</v>
      </c>
      <c r="H99" s="41">
        <v>0</v>
      </c>
      <c r="I99" s="46">
        <f t="shared" si="7"/>
        <v>0</v>
      </c>
    </row>
    <row r="100" spans="1:9" ht="15.75">
      <c r="A100" s="52" t="s">
        <v>168</v>
      </c>
      <c r="B100" s="13">
        <v>926</v>
      </c>
      <c r="C100" s="6" t="s">
        <v>2</v>
      </c>
      <c r="D100" s="6" t="s">
        <v>28</v>
      </c>
      <c r="E100" s="6" t="s">
        <v>167</v>
      </c>
      <c r="F100" s="6" t="s">
        <v>169</v>
      </c>
      <c r="G100" s="41">
        <v>200.1</v>
      </c>
      <c r="H100" s="41">
        <v>37.306</v>
      </c>
      <c r="I100" s="46">
        <f t="shared" si="7"/>
        <v>18.64367816091954</v>
      </c>
    </row>
    <row r="101" spans="1:9" ht="32.25" customHeight="1">
      <c r="A101" s="7" t="s">
        <v>66</v>
      </c>
      <c r="B101" s="13">
        <v>926</v>
      </c>
      <c r="C101" s="6" t="s">
        <v>2</v>
      </c>
      <c r="D101" s="6" t="s">
        <v>28</v>
      </c>
      <c r="E101" s="6" t="s">
        <v>99</v>
      </c>
      <c r="F101" s="44"/>
      <c r="G101" s="41">
        <f aca="true" t="shared" si="15" ref="G101:H104">G102</f>
        <v>429.21</v>
      </c>
      <c r="H101" s="41">
        <f t="shared" si="15"/>
        <v>402</v>
      </c>
      <c r="I101" s="46">
        <f t="shared" si="7"/>
        <v>93.66044593555603</v>
      </c>
    </row>
    <row r="102" spans="1:9" ht="15.75">
      <c r="A102" s="7" t="s">
        <v>121</v>
      </c>
      <c r="B102" s="13">
        <v>926</v>
      </c>
      <c r="C102" s="6" t="s">
        <v>2</v>
      </c>
      <c r="D102" s="6" t="s">
        <v>28</v>
      </c>
      <c r="E102" s="6" t="s">
        <v>170</v>
      </c>
      <c r="F102" s="44"/>
      <c r="G102" s="41">
        <f t="shared" si="15"/>
        <v>429.21</v>
      </c>
      <c r="H102" s="41">
        <f t="shared" si="15"/>
        <v>402</v>
      </c>
      <c r="I102" s="46">
        <f t="shared" si="7"/>
        <v>93.66044593555603</v>
      </c>
    </row>
    <row r="103" spans="1:9" ht="32.25" customHeight="1">
      <c r="A103" s="7" t="s">
        <v>42</v>
      </c>
      <c r="B103" s="13">
        <v>926</v>
      </c>
      <c r="C103" s="6" t="s">
        <v>2</v>
      </c>
      <c r="D103" s="6" t="s">
        <v>28</v>
      </c>
      <c r="E103" s="6" t="s">
        <v>170</v>
      </c>
      <c r="F103" s="6" t="s">
        <v>32</v>
      </c>
      <c r="G103" s="41">
        <f t="shared" si="15"/>
        <v>429.21</v>
      </c>
      <c r="H103" s="41">
        <f t="shared" si="15"/>
        <v>402</v>
      </c>
      <c r="I103" s="46">
        <f t="shared" si="7"/>
        <v>93.66044593555603</v>
      </c>
    </row>
    <row r="104" spans="1:9" ht="45">
      <c r="A104" s="7" t="s">
        <v>43</v>
      </c>
      <c r="B104" s="13">
        <v>926</v>
      </c>
      <c r="C104" s="6" t="s">
        <v>2</v>
      </c>
      <c r="D104" s="6" t="s">
        <v>28</v>
      </c>
      <c r="E104" s="6" t="s">
        <v>170</v>
      </c>
      <c r="F104" s="6" t="s">
        <v>33</v>
      </c>
      <c r="G104" s="41">
        <f t="shared" si="15"/>
        <v>429.21</v>
      </c>
      <c r="H104" s="41">
        <f t="shared" si="15"/>
        <v>402</v>
      </c>
      <c r="I104" s="46">
        <f t="shared" si="7"/>
        <v>93.66044593555603</v>
      </c>
    </row>
    <row r="105" spans="1:9" ht="45">
      <c r="A105" s="7" t="s">
        <v>44</v>
      </c>
      <c r="B105" s="13">
        <v>926</v>
      </c>
      <c r="C105" s="6" t="s">
        <v>2</v>
      </c>
      <c r="D105" s="6" t="s">
        <v>28</v>
      </c>
      <c r="E105" s="6" t="s">
        <v>170</v>
      </c>
      <c r="F105" s="6" t="s">
        <v>26</v>
      </c>
      <c r="G105" s="41">
        <v>429.21</v>
      </c>
      <c r="H105" s="41">
        <v>402</v>
      </c>
      <c r="I105" s="46">
        <f t="shared" si="7"/>
        <v>93.66044593555603</v>
      </c>
    </row>
    <row r="106" spans="1:9" ht="29.25">
      <c r="A106" s="23" t="s">
        <v>57</v>
      </c>
      <c r="B106" s="24">
        <v>926</v>
      </c>
      <c r="C106" s="2" t="s">
        <v>2</v>
      </c>
      <c r="D106" s="2" t="s">
        <v>51</v>
      </c>
      <c r="E106" s="2"/>
      <c r="F106" s="2"/>
      <c r="G106" s="40">
        <f>G107+G113</f>
        <v>33</v>
      </c>
      <c r="H106" s="40">
        <f>H107+H113</f>
        <v>0</v>
      </c>
      <c r="I106" s="45">
        <f t="shared" si="7"/>
        <v>0</v>
      </c>
    </row>
    <row r="107" spans="1:9" ht="75" customHeight="1">
      <c r="A107" s="19" t="s">
        <v>134</v>
      </c>
      <c r="B107" s="20">
        <v>926</v>
      </c>
      <c r="C107" s="6" t="s">
        <v>2</v>
      </c>
      <c r="D107" s="6" t="s">
        <v>51</v>
      </c>
      <c r="E107" s="42">
        <v>5300000000</v>
      </c>
      <c r="F107" s="6"/>
      <c r="G107" s="41">
        <f aca="true" t="shared" si="16" ref="G107:H111">G108</f>
        <v>3</v>
      </c>
      <c r="H107" s="41">
        <f t="shared" si="16"/>
        <v>0</v>
      </c>
      <c r="I107" s="46">
        <f t="shared" si="7"/>
        <v>0</v>
      </c>
    </row>
    <row r="108" spans="1:9" ht="45">
      <c r="A108" s="19" t="s">
        <v>171</v>
      </c>
      <c r="B108" s="20">
        <v>926</v>
      </c>
      <c r="C108" s="6" t="s">
        <v>2</v>
      </c>
      <c r="D108" s="6" t="s">
        <v>51</v>
      </c>
      <c r="E108" s="42" t="s">
        <v>172</v>
      </c>
      <c r="F108" s="6"/>
      <c r="G108" s="41">
        <f t="shared" si="16"/>
        <v>3</v>
      </c>
      <c r="H108" s="41">
        <f t="shared" si="16"/>
        <v>0</v>
      </c>
      <c r="I108" s="46">
        <f t="shared" si="7"/>
        <v>0</v>
      </c>
    </row>
    <row r="109" spans="1:9" ht="30">
      <c r="A109" s="19" t="s">
        <v>100</v>
      </c>
      <c r="B109" s="20">
        <v>926</v>
      </c>
      <c r="C109" s="6" t="s">
        <v>2</v>
      </c>
      <c r="D109" s="6" t="s">
        <v>51</v>
      </c>
      <c r="E109" s="42" t="s">
        <v>173</v>
      </c>
      <c r="F109" s="6"/>
      <c r="G109" s="41">
        <f t="shared" si="16"/>
        <v>3</v>
      </c>
      <c r="H109" s="41">
        <f t="shared" si="16"/>
        <v>0</v>
      </c>
      <c r="I109" s="46">
        <f t="shared" si="7"/>
        <v>0</v>
      </c>
    </row>
    <row r="110" spans="1:9" ht="30">
      <c r="A110" s="7" t="s">
        <v>42</v>
      </c>
      <c r="B110" s="13">
        <v>926</v>
      </c>
      <c r="C110" s="6" t="s">
        <v>2</v>
      </c>
      <c r="D110" s="6" t="s">
        <v>51</v>
      </c>
      <c r="E110" s="42" t="s">
        <v>173</v>
      </c>
      <c r="F110" s="6" t="s">
        <v>32</v>
      </c>
      <c r="G110" s="41">
        <f t="shared" si="16"/>
        <v>3</v>
      </c>
      <c r="H110" s="41">
        <f t="shared" si="16"/>
        <v>0</v>
      </c>
      <c r="I110" s="46">
        <f aca="true" t="shared" si="17" ref="I110:I163">H110/G110*100</f>
        <v>0</v>
      </c>
    </row>
    <row r="111" spans="1:9" ht="45">
      <c r="A111" s="7" t="s">
        <v>43</v>
      </c>
      <c r="B111" s="13">
        <v>926</v>
      </c>
      <c r="C111" s="6" t="s">
        <v>2</v>
      </c>
      <c r="D111" s="6" t="s">
        <v>51</v>
      </c>
      <c r="E111" s="42" t="s">
        <v>173</v>
      </c>
      <c r="F111" s="6" t="s">
        <v>33</v>
      </c>
      <c r="G111" s="41">
        <f t="shared" si="16"/>
        <v>3</v>
      </c>
      <c r="H111" s="41">
        <f t="shared" si="16"/>
        <v>0</v>
      </c>
      <c r="I111" s="46">
        <f t="shared" si="17"/>
        <v>0</v>
      </c>
    </row>
    <row r="112" spans="1:9" ht="45" customHeight="1">
      <c r="A112" s="7" t="s">
        <v>44</v>
      </c>
      <c r="B112" s="13">
        <v>926</v>
      </c>
      <c r="C112" s="6" t="s">
        <v>2</v>
      </c>
      <c r="D112" s="6" t="s">
        <v>51</v>
      </c>
      <c r="E112" s="42" t="s">
        <v>173</v>
      </c>
      <c r="F112" s="6" t="s">
        <v>26</v>
      </c>
      <c r="G112" s="41">
        <v>3</v>
      </c>
      <c r="H112" s="41">
        <v>0</v>
      </c>
      <c r="I112" s="46">
        <f t="shared" si="17"/>
        <v>0</v>
      </c>
    </row>
    <row r="113" spans="1:9" ht="45" customHeight="1">
      <c r="A113" s="7" t="s">
        <v>174</v>
      </c>
      <c r="B113" s="13">
        <v>926</v>
      </c>
      <c r="C113" s="6" t="s">
        <v>2</v>
      </c>
      <c r="D113" s="6" t="s">
        <v>51</v>
      </c>
      <c r="E113" s="42" t="s">
        <v>175</v>
      </c>
      <c r="F113" s="6"/>
      <c r="G113" s="41">
        <f aca="true" t="shared" si="18" ref="G113:H117">G114</f>
        <v>30</v>
      </c>
      <c r="H113" s="41">
        <f t="shared" si="18"/>
        <v>0</v>
      </c>
      <c r="I113" s="46">
        <f t="shared" si="17"/>
        <v>0</v>
      </c>
    </row>
    <row r="114" spans="1:9" ht="45" customHeight="1">
      <c r="A114" s="7" t="s">
        <v>176</v>
      </c>
      <c r="B114" s="13">
        <v>926</v>
      </c>
      <c r="C114" s="6" t="s">
        <v>2</v>
      </c>
      <c r="D114" s="6" t="s">
        <v>51</v>
      </c>
      <c r="E114" s="42" t="s">
        <v>177</v>
      </c>
      <c r="F114" s="6"/>
      <c r="G114" s="41">
        <f t="shared" si="18"/>
        <v>30</v>
      </c>
      <c r="H114" s="41">
        <f t="shared" si="18"/>
        <v>0</v>
      </c>
      <c r="I114" s="46">
        <f t="shared" si="17"/>
        <v>0</v>
      </c>
    </row>
    <row r="115" spans="1:9" ht="45" customHeight="1">
      <c r="A115" s="7" t="s">
        <v>178</v>
      </c>
      <c r="B115" s="13">
        <v>926</v>
      </c>
      <c r="C115" s="6" t="s">
        <v>2</v>
      </c>
      <c r="D115" s="6" t="s">
        <v>51</v>
      </c>
      <c r="E115" s="42" t="s">
        <v>179</v>
      </c>
      <c r="F115" s="6"/>
      <c r="G115" s="41">
        <f t="shared" si="18"/>
        <v>30</v>
      </c>
      <c r="H115" s="41">
        <f t="shared" si="18"/>
        <v>0</v>
      </c>
      <c r="I115" s="46">
        <f t="shared" si="17"/>
        <v>0</v>
      </c>
    </row>
    <row r="116" spans="1:9" ht="45" customHeight="1">
      <c r="A116" s="7" t="s">
        <v>42</v>
      </c>
      <c r="B116" s="13">
        <v>926</v>
      </c>
      <c r="C116" s="6" t="s">
        <v>2</v>
      </c>
      <c r="D116" s="6" t="s">
        <v>51</v>
      </c>
      <c r="E116" s="42" t="s">
        <v>179</v>
      </c>
      <c r="F116" s="6" t="s">
        <v>32</v>
      </c>
      <c r="G116" s="41">
        <f t="shared" si="18"/>
        <v>30</v>
      </c>
      <c r="H116" s="41">
        <f t="shared" si="18"/>
        <v>0</v>
      </c>
      <c r="I116" s="46">
        <f t="shared" si="17"/>
        <v>0</v>
      </c>
    </row>
    <row r="117" spans="1:9" ht="45" customHeight="1">
      <c r="A117" s="7" t="s">
        <v>43</v>
      </c>
      <c r="B117" s="13">
        <v>926</v>
      </c>
      <c r="C117" s="6" t="s">
        <v>2</v>
      </c>
      <c r="D117" s="6" t="s">
        <v>51</v>
      </c>
      <c r="E117" s="42" t="s">
        <v>179</v>
      </c>
      <c r="F117" s="6" t="s">
        <v>33</v>
      </c>
      <c r="G117" s="41">
        <f t="shared" si="18"/>
        <v>30</v>
      </c>
      <c r="H117" s="41">
        <f t="shared" si="18"/>
        <v>0</v>
      </c>
      <c r="I117" s="46">
        <f t="shared" si="17"/>
        <v>0</v>
      </c>
    </row>
    <row r="118" spans="1:9" ht="45" customHeight="1">
      <c r="A118" s="7" t="s">
        <v>44</v>
      </c>
      <c r="B118" s="13">
        <v>926</v>
      </c>
      <c r="C118" s="6" t="s">
        <v>2</v>
      </c>
      <c r="D118" s="6" t="s">
        <v>51</v>
      </c>
      <c r="E118" s="42" t="s">
        <v>179</v>
      </c>
      <c r="F118" s="6" t="s">
        <v>26</v>
      </c>
      <c r="G118" s="41">
        <v>30</v>
      </c>
      <c r="H118" s="41">
        <v>0</v>
      </c>
      <c r="I118" s="46">
        <f t="shared" si="17"/>
        <v>0</v>
      </c>
    </row>
    <row r="119" spans="1:9" ht="29.25">
      <c r="A119" s="30" t="s">
        <v>8</v>
      </c>
      <c r="B119" s="26">
        <v>926</v>
      </c>
      <c r="C119" s="2" t="s">
        <v>3</v>
      </c>
      <c r="D119" s="2"/>
      <c r="E119" s="29"/>
      <c r="F119" s="3"/>
      <c r="G119" s="40">
        <f>G120+G131</f>
        <v>534.431</v>
      </c>
      <c r="H119" s="40">
        <f>H120+H131</f>
        <v>0</v>
      </c>
      <c r="I119" s="45">
        <f t="shared" si="17"/>
        <v>0</v>
      </c>
    </row>
    <row r="120" spans="1:9" ht="15.75">
      <c r="A120" s="30" t="s">
        <v>118</v>
      </c>
      <c r="B120" s="26">
        <v>926</v>
      </c>
      <c r="C120" s="2" t="s">
        <v>3</v>
      </c>
      <c r="D120" s="2" t="s">
        <v>1</v>
      </c>
      <c r="E120" s="29"/>
      <c r="F120" s="3"/>
      <c r="G120" s="40">
        <f aca="true" t="shared" si="19" ref="G120:H122">G121</f>
        <v>397.431</v>
      </c>
      <c r="H120" s="40">
        <f t="shared" si="19"/>
        <v>0</v>
      </c>
      <c r="I120" s="45">
        <f t="shared" si="17"/>
        <v>0</v>
      </c>
    </row>
    <row r="121" spans="1:9" ht="75">
      <c r="A121" s="4" t="s">
        <v>131</v>
      </c>
      <c r="B121" s="5">
        <v>926</v>
      </c>
      <c r="C121" s="6" t="s">
        <v>3</v>
      </c>
      <c r="D121" s="6" t="s">
        <v>1</v>
      </c>
      <c r="E121" s="28">
        <v>5000000000</v>
      </c>
      <c r="F121" s="6"/>
      <c r="G121" s="41">
        <f t="shared" si="19"/>
        <v>397.431</v>
      </c>
      <c r="H121" s="41">
        <f t="shared" si="19"/>
        <v>0</v>
      </c>
      <c r="I121" s="46">
        <f t="shared" si="17"/>
        <v>0</v>
      </c>
    </row>
    <row r="122" spans="1:9" ht="30">
      <c r="A122" s="27" t="s">
        <v>135</v>
      </c>
      <c r="B122" s="5">
        <v>926</v>
      </c>
      <c r="C122" s="6" t="s">
        <v>3</v>
      </c>
      <c r="D122" s="6" t="s">
        <v>1</v>
      </c>
      <c r="E122" s="28">
        <v>5001800000</v>
      </c>
      <c r="F122" s="6"/>
      <c r="G122" s="41">
        <f t="shared" si="19"/>
        <v>397.431</v>
      </c>
      <c r="H122" s="41">
        <f t="shared" si="19"/>
        <v>0</v>
      </c>
      <c r="I122" s="46">
        <f t="shared" si="17"/>
        <v>0</v>
      </c>
    </row>
    <row r="123" spans="1:9" ht="15.75">
      <c r="A123" s="27" t="s">
        <v>118</v>
      </c>
      <c r="B123" s="5">
        <v>926</v>
      </c>
      <c r="C123" s="6" t="s">
        <v>3</v>
      </c>
      <c r="D123" s="6" t="s">
        <v>1</v>
      </c>
      <c r="E123" s="28">
        <v>5001800118</v>
      </c>
      <c r="F123" s="6"/>
      <c r="G123" s="41">
        <f>G124+G128</f>
        <v>397.431</v>
      </c>
      <c r="H123" s="41">
        <f>H124+H128</f>
        <v>0</v>
      </c>
      <c r="I123" s="46">
        <f t="shared" si="17"/>
        <v>0</v>
      </c>
    </row>
    <row r="124" spans="1:9" ht="30">
      <c r="A124" s="7" t="s">
        <v>42</v>
      </c>
      <c r="B124" s="5">
        <v>926</v>
      </c>
      <c r="C124" s="6" t="s">
        <v>3</v>
      </c>
      <c r="D124" s="6" t="s">
        <v>1</v>
      </c>
      <c r="E124" s="28">
        <v>5001800118</v>
      </c>
      <c r="F124" s="6" t="s">
        <v>32</v>
      </c>
      <c r="G124" s="41">
        <f>G125</f>
        <v>387.431</v>
      </c>
      <c r="H124" s="41">
        <f>H125</f>
        <v>0</v>
      </c>
      <c r="I124" s="46">
        <f t="shared" si="17"/>
        <v>0</v>
      </c>
    </row>
    <row r="125" spans="1:9" ht="42.75" customHeight="1">
      <c r="A125" s="7" t="s">
        <v>43</v>
      </c>
      <c r="B125" s="5">
        <v>926</v>
      </c>
      <c r="C125" s="6" t="s">
        <v>3</v>
      </c>
      <c r="D125" s="6" t="s">
        <v>1</v>
      </c>
      <c r="E125" s="28">
        <v>5001800118</v>
      </c>
      <c r="F125" s="6" t="s">
        <v>33</v>
      </c>
      <c r="G125" s="41">
        <f>G126+G127</f>
        <v>387.431</v>
      </c>
      <c r="H125" s="41">
        <f>H126+H127</f>
        <v>0</v>
      </c>
      <c r="I125" s="46">
        <f t="shared" si="17"/>
        <v>0</v>
      </c>
    </row>
    <row r="126" spans="1:9" ht="42.75" customHeight="1">
      <c r="A126" s="7" t="s">
        <v>44</v>
      </c>
      <c r="B126" s="5">
        <v>926</v>
      </c>
      <c r="C126" s="6" t="s">
        <v>3</v>
      </c>
      <c r="D126" s="6" t="s">
        <v>1</v>
      </c>
      <c r="E126" s="28">
        <v>5001800118</v>
      </c>
      <c r="F126" s="6" t="s">
        <v>26</v>
      </c>
      <c r="G126" s="41">
        <v>90</v>
      </c>
      <c r="H126" s="41">
        <v>0</v>
      </c>
      <c r="I126" s="46">
        <f t="shared" si="17"/>
        <v>0</v>
      </c>
    </row>
    <row r="127" spans="1:9" ht="42.75" customHeight="1">
      <c r="A127" s="53" t="s">
        <v>168</v>
      </c>
      <c r="B127" s="5">
        <v>926</v>
      </c>
      <c r="C127" s="6" t="s">
        <v>3</v>
      </c>
      <c r="D127" s="6" t="s">
        <v>1</v>
      </c>
      <c r="E127" s="28">
        <v>5001800118</v>
      </c>
      <c r="F127" s="6" t="s">
        <v>169</v>
      </c>
      <c r="G127" s="41">
        <v>297.431</v>
      </c>
      <c r="H127" s="41">
        <v>0</v>
      </c>
      <c r="I127" s="46">
        <f t="shared" si="17"/>
        <v>0</v>
      </c>
    </row>
    <row r="128" spans="1:9" ht="15.75">
      <c r="A128" s="53" t="s">
        <v>36</v>
      </c>
      <c r="B128" s="5">
        <v>926</v>
      </c>
      <c r="C128" s="6" t="s">
        <v>3</v>
      </c>
      <c r="D128" s="6" t="s">
        <v>1</v>
      </c>
      <c r="E128" s="28">
        <v>5001800118</v>
      </c>
      <c r="F128" s="6" t="s">
        <v>34</v>
      </c>
      <c r="G128" s="41">
        <f>G129</f>
        <v>10</v>
      </c>
      <c r="H128" s="41">
        <f>H129</f>
        <v>0</v>
      </c>
      <c r="I128" s="46">
        <f t="shared" si="17"/>
        <v>0</v>
      </c>
    </row>
    <row r="129" spans="1:9" ht="21.75" customHeight="1">
      <c r="A129" s="53" t="s">
        <v>180</v>
      </c>
      <c r="B129" s="5">
        <v>926</v>
      </c>
      <c r="C129" s="6" t="s">
        <v>3</v>
      </c>
      <c r="D129" s="6" t="s">
        <v>1</v>
      </c>
      <c r="E129" s="28">
        <v>5001800118</v>
      </c>
      <c r="F129" s="6" t="s">
        <v>136</v>
      </c>
      <c r="G129" s="41">
        <f>G130</f>
        <v>10</v>
      </c>
      <c r="H129" s="41">
        <f>H130</f>
        <v>0</v>
      </c>
      <c r="I129" s="46">
        <f t="shared" si="17"/>
        <v>0</v>
      </c>
    </row>
    <row r="130" spans="1:9" ht="51.75" customHeight="1">
      <c r="A130" s="7" t="s">
        <v>181</v>
      </c>
      <c r="B130" s="5">
        <v>926</v>
      </c>
      <c r="C130" s="6" t="s">
        <v>3</v>
      </c>
      <c r="D130" s="6" t="s">
        <v>1</v>
      </c>
      <c r="E130" s="28">
        <v>5001800118</v>
      </c>
      <c r="F130" s="6" t="s">
        <v>137</v>
      </c>
      <c r="G130" s="41">
        <v>10</v>
      </c>
      <c r="H130" s="41">
        <v>0</v>
      </c>
      <c r="I130" s="46">
        <f t="shared" si="17"/>
        <v>0</v>
      </c>
    </row>
    <row r="131" spans="1:9" ht="15.75">
      <c r="A131" s="23" t="s">
        <v>13</v>
      </c>
      <c r="B131" s="24">
        <v>926</v>
      </c>
      <c r="C131" s="2" t="s">
        <v>3</v>
      </c>
      <c r="D131" s="2" t="s">
        <v>7</v>
      </c>
      <c r="E131" s="2"/>
      <c r="F131" s="2"/>
      <c r="G131" s="40">
        <f>G132</f>
        <v>137</v>
      </c>
      <c r="H131" s="40">
        <f>H132</f>
        <v>0</v>
      </c>
      <c r="I131" s="45">
        <f t="shared" si="17"/>
        <v>0</v>
      </c>
    </row>
    <row r="132" spans="1:9" ht="74.25" customHeight="1">
      <c r="A132" s="4" t="s">
        <v>131</v>
      </c>
      <c r="B132" s="5">
        <v>926</v>
      </c>
      <c r="C132" s="6" t="s">
        <v>3</v>
      </c>
      <c r="D132" s="6" t="s">
        <v>7</v>
      </c>
      <c r="E132" s="6" t="s">
        <v>81</v>
      </c>
      <c r="F132" s="6"/>
      <c r="G132" s="41">
        <f>G133+G138</f>
        <v>137</v>
      </c>
      <c r="H132" s="41">
        <f>H133+H138</f>
        <v>0</v>
      </c>
      <c r="I132" s="46">
        <f t="shared" si="17"/>
        <v>0</v>
      </c>
    </row>
    <row r="133" spans="1:9" ht="38.25" customHeight="1">
      <c r="A133" s="7" t="s">
        <v>67</v>
      </c>
      <c r="B133" s="13">
        <v>926</v>
      </c>
      <c r="C133" s="6" t="s">
        <v>3</v>
      </c>
      <c r="D133" s="6" t="s">
        <v>7</v>
      </c>
      <c r="E133" s="3" t="s">
        <v>101</v>
      </c>
      <c r="F133" s="3"/>
      <c r="G133" s="41">
        <f aca="true" t="shared" si="20" ref="G133:H136">G134</f>
        <v>25</v>
      </c>
      <c r="H133" s="41">
        <f t="shared" si="20"/>
        <v>0</v>
      </c>
      <c r="I133" s="46">
        <f t="shared" si="17"/>
        <v>0</v>
      </c>
    </row>
    <row r="134" spans="1:9" ht="15.75">
      <c r="A134" s="7" t="s">
        <v>124</v>
      </c>
      <c r="B134" s="13">
        <v>926</v>
      </c>
      <c r="C134" s="6" t="s">
        <v>3</v>
      </c>
      <c r="D134" s="6" t="s">
        <v>7</v>
      </c>
      <c r="E134" s="3" t="s">
        <v>182</v>
      </c>
      <c r="F134" s="3"/>
      <c r="G134" s="41">
        <f t="shared" si="20"/>
        <v>25</v>
      </c>
      <c r="H134" s="41">
        <f t="shared" si="20"/>
        <v>0</v>
      </c>
      <c r="I134" s="46">
        <f t="shared" si="17"/>
        <v>0</v>
      </c>
    </row>
    <row r="135" spans="1:9" ht="33.75" customHeight="1">
      <c r="A135" s="7" t="s">
        <v>42</v>
      </c>
      <c r="B135" s="13">
        <v>926</v>
      </c>
      <c r="C135" s="6" t="s">
        <v>3</v>
      </c>
      <c r="D135" s="6" t="s">
        <v>7</v>
      </c>
      <c r="E135" s="3" t="s">
        <v>182</v>
      </c>
      <c r="F135" s="3" t="s">
        <v>32</v>
      </c>
      <c r="G135" s="41">
        <f t="shared" si="20"/>
        <v>25</v>
      </c>
      <c r="H135" s="41">
        <f t="shared" si="20"/>
        <v>0</v>
      </c>
      <c r="I135" s="46">
        <f t="shared" si="17"/>
        <v>0</v>
      </c>
    </row>
    <row r="136" spans="1:9" ht="45">
      <c r="A136" s="7" t="s">
        <v>43</v>
      </c>
      <c r="B136" s="13">
        <v>926</v>
      </c>
      <c r="C136" s="6" t="s">
        <v>3</v>
      </c>
      <c r="D136" s="6" t="s">
        <v>7</v>
      </c>
      <c r="E136" s="3" t="s">
        <v>182</v>
      </c>
      <c r="F136" s="3" t="s">
        <v>33</v>
      </c>
      <c r="G136" s="41">
        <f t="shared" si="20"/>
        <v>25</v>
      </c>
      <c r="H136" s="41">
        <f t="shared" si="20"/>
        <v>0</v>
      </c>
      <c r="I136" s="46">
        <f t="shared" si="17"/>
        <v>0</v>
      </c>
    </row>
    <row r="137" spans="1:9" ht="45">
      <c r="A137" s="7" t="s">
        <v>44</v>
      </c>
      <c r="B137" s="13">
        <v>926</v>
      </c>
      <c r="C137" s="6" t="s">
        <v>3</v>
      </c>
      <c r="D137" s="6" t="s">
        <v>7</v>
      </c>
      <c r="E137" s="3" t="s">
        <v>182</v>
      </c>
      <c r="F137" s="3" t="s">
        <v>26</v>
      </c>
      <c r="G137" s="41">
        <v>25</v>
      </c>
      <c r="H137" s="41">
        <v>0</v>
      </c>
      <c r="I137" s="46">
        <f t="shared" si="17"/>
        <v>0</v>
      </c>
    </row>
    <row r="138" spans="1:9" ht="30">
      <c r="A138" s="7" t="s">
        <v>125</v>
      </c>
      <c r="B138" s="47">
        <v>926</v>
      </c>
      <c r="C138" s="6" t="s">
        <v>3</v>
      </c>
      <c r="D138" s="6" t="s">
        <v>7</v>
      </c>
      <c r="E138" s="3" t="s">
        <v>102</v>
      </c>
      <c r="F138" s="48"/>
      <c r="G138" s="41">
        <f aca="true" t="shared" si="21" ref="G138:H141">G139</f>
        <v>112</v>
      </c>
      <c r="H138" s="41">
        <f t="shared" si="21"/>
        <v>0</v>
      </c>
      <c r="I138" s="46">
        <f t="shared" si="17"/>
        <v>0</v>
      </c>
    </row>
    <row r="139" spans="1:9" ht="30">
      <c r="A139" s="7" t="s">
        <v>126</v>
      </c>
      <c r="B139" s="47">
        <v>926</v>
      </c>
      <c r="C139" s="6" t="s">
        <v>3</v>
      </c>
      <c r="D139" s="6" t="s">
        <v>7</v>
      </c>
      <c r="E139" s="3" t="s">
        <v>183</v>
      </c>
      <c r="F139" s="48"/>
      <c r="G139" s="41">
        <f t="shared" si="21"/>
        <v>112</v>
      </c>
      <c r="H139" s="41">
        <f t="shared" si="21"/>
        <v>0</v>
      </c>
      <c r="I139" s="46">
        <f t="shared" si="17"/>
        <v>0</v>
      </c>
    </row>
    <row r="140" spans="1:9" ht="30">
      <c r="A140" s="7" t="s">
        <v>42</v>
      </c>
      <c r="B140" s="13">
        <v>926</v>
      </c>
      <c r="C140" s="6" t="s">
        <v>3</v>
      </c>
      <c r="D140" s="6" t="s">
        <v>7</v>
      </c>
      <c r="E140" s="3" t="s">
        <v>183</v>
      </c>
      <c r="F140" s="3" t="s">
        <v>32</v>
      </c>
      <c r="G140" s="41">
        <f t="shared" si="21"/>
        <v>112</v>
      </c>
      <c r="H140" s="41">
        <f t="shared" si="21"/>
        <v>0</v>
      </c>
      <c r="I140" s="46">
        <f t="shared" si="17"/>
        <v>0</v>
      </c>
    </row>
    <row r="141" spans="1:9" ht="45">
      <c r="A141" s="7" t="s">
        <v>43</v>
      </c>
      <c r="B141" s="13">
        <v>926</v>
      </c>
      <c r="C141" s="6" t="s">
        <v>3</v>
      </c>
      <c r="D141" s="6" t="s">
        <v>7</v>
      </c>
      <c r="E141" s="3" t="s">
        <v>183</v>
      </c>
      <c r="F141" s="3" t="s">
        <v>33</v>
      </c>
      <c r="G141" s="41">
        <f t="shared" si="21"/>
        <v>112</v>
      </c>
      <c r="H141" s="41">
        <f t="shared" si="21"/>
        <v>0</v>
      </c>
      <c r="I141" s="46">
        <f t="shared" si="17"/>
        <v>0</v>
      </c>
    </row>
    <row r="142" spans="1:9" ht="45">
      <c r="A142" s="7" t="s">
        <v>44</v>
      </c>
      <c r="B142" s="13">
        <v>926</v>
      </c>
      <c r="C142" s="6" t="s">
        <v>3</v>
      </c>
      <c r="D142" s="6" t="s">
        <v>7</v>
      </c>
      <c r="E142" s="3" t="s">
        <v>183</v>
      </c>
      <c r="F142" s="3" t="s">
        <v>26</v>
      </c>
      <c r="G142" s="41">
        <v>112</v>
      </c>
      <c r="H142" s="41">
        <v>0</v>
      </c>
      <c r="I142" s="46">
        <f t="shared" si="17"/>
        <v>0</v>
      </c>
    </row>
    <row r="143" spans="1:9" ht="19.5" customHeight="1">
      <c r="A143" s="25" t="s">
        <v>22</v>
      </c>
      <c r="B143" s="26">
        <v>926</v>
      </c>
      <c r="C143" s="2" t="s">
        <v>15</v>
      </c>
      <c r="D143" s="6"/>
      <c r="E143" s="3"/>
      <c r="F143" s="3"/>
      <c r="G143" s="40">
        <v>5</v>
      </c>
      <c r="H143" s="40">
        <f aca="true" t="shared" si="22" ref="H143:H148">H144</f>
        <v>0</v>
      </c>
      <c r="I143" s="45">
        <f t="shared" si="17"/>
        <v>0</v>
      </c>
    </row>
    <row r="144" spans="1:9" ht="17.25" customHeight="1">
      <c r="A144" s="1" t="s">
        <v>119</v>
      </c>
      <c r="B144" s="11">
        <v>926</v>
      </c>
      <c r="C144" s="2" t="s">
        <v>15</v>
      </c>
      <c r="D144" s="2" t="s">
        <v>15</v>
      </c>
      <c r="E144" s="3"/>
      <c r="F144" s="3"/>
      <c r="G144" s="40">
        <v>5</v>
      </c>
      <c r="H144" s="40">
        <f t="shared" si="22"/>
        <v>0</v>
      </c>
      <c r="I144" s="45">
        <f t="shared" si="17"/>
        <v>0</v>
      </c>
    </row>
    <row r="145" spans="1:9" ht="73.5" customHeight="1">
      <c r="A145" s="4" t="s">
        <v>131</v>
      </c>
      <c r="B145" s="5">
        <v>926</v>
      </c>
      <c r="C145" s="6" t="s">
        <v>15</v>
      </c>
      <c r="D145" s="6" t="s">
        <v>15</v>
      </c>
      <c r="E145" s="6" t="s">
        <v>81</v>
      </c>
      <c r="F145" s="6"/>
      <c r="G145" s="41">
        <v>5</v>
      </c>
      <c r="H145" s="41">
        <f t="shared" si="22"/>
        <v>0</v>
      </c>
      <c r="I145" s="46">
        <f t="shared" si="17"/>
        <v>0</v>
      </c>
    </row>
    <row r="146" spans="1:9" ht="120">
      <c r="A146" s="4" t="s">
        <v>68</v>
      </c>
      <c r="B146" s="5">
        <v>926</v>
      </c>
      <c r="C146" s="6" t="s">
        <v>15</v>
      </c>
      <c r="D146" s="6" t="s">
        <v>15</v>
      </c>
      <c r="E146" s="3" t="s">
        <v>103</v>
      </c>
      <c r="F146" s="6"/>
      <c r="G146" s="41">
        <v>5</v>
      </c>
      <c r="H146" s="41">
        <f t="shared" si="22"/>
        <v>0</v>
      </c>
      <c r="I146" s="46">
        <f t="shared" si="17"/>
        <v>0</v>
      </c>
    </row>
    <row r="147" spans="1:9" ht="29.25" customHeight="1">
      <c r="A147" s="4" t="s">
        <v>69</v>
      </c>
      <c r="B147" s="5">
        <v>926</v>
      </c>
      <c r="C147" s="6" t="s">
        <v>15</v>
      </c>
      <c r="D147" s="6" t="s">
        <v>15</v>
      </c>
      <c r="E147" s="3" t="s">
        <v>184</v>
      </c>
      <c r="F147" s="6"/>
      <c r="G147" s="41">
        <v>5</v>
      </c>
      <c r="H147" s="41">
        <f t="shared" si="22"/>
        <v>0</v>
      </c>
      <c r="I147" s="46">
        <f t="shared" si="17"/>
        <v>0</v>
      </c>
    </row>
    <row r="148" spans="1:9" ht="15.75">
      <c r="A148" s="7" t="s">
        <v>37</v>
      </c>
      <c r="B148" s="13">
        <v>926</v>
      </c>
      <c r="C148" s="6" t="s">
        <v>15</v>
      </c>
      <c r="D148" s="6" t="s">
        <v>15</v>
      </c>
      <c r="E148" s="3" t="s">
        <v>184</v>
      </c>
      <c r="F148" s="6" t="s">
        <v>38</v>
      </c>
      <c r="G148" s="41">
        <v>5</v>
      </c>
      <c r="H148" s="41">
        <f t="shared" si="22"/>
        <v>0</v>
      </c>
      <c r="I148" s="46">
        <f t="shared" si="17"/>
        <v>0</v>
      </c>
    </row>
    <row r="149" spans="1:9" ht="15.75">
      <c r="A149" s="10" t="s">
        <v>14</v>
      </c>
      <c r="B149" s="38">
        <v>926</v>
      </c>
      <c r="C149" s="6" t="s">
        <v>15</v>
      </c>
      <c r="D149" s="6" t="s">
        <v>15</v>
      </c>
      <c r="E149" s="3" t="s">
        <v>184</v>
      </c>
      <c r="F149" s="3" t="s">
        <v>25</v>
      </c>
      <c r="G149" s="41">
        <v>5</v>
      </c>
      <c r="H149" s="41">
        <v>0</v>
      </c>
      <c r="I149" s="46">
        <f t="shared" si="17"/>
        <v>0</v>
      </c>
    </row>
    <row r="150" spans="1:9" ht="15.75">
      <c r="A150" s="25" t="s">
        <v>46</v>
      </c>
      <c r="B150" s="26">
        <v>926</v>
      </c>
      <c r="C150" s="2" t="s">
        <v>19</v>
      </c>
      <c r="D150" s="2"/>
      <c r="E150" s="3"/>
      <c r="F150" s="3"/>
      <c r="G150" s="40">
        <f>G151+G161</f>
        <v>3038.8</v>
      </c>
      <c r="H150" s="40">
        <f>H151+H161</f>
        <v>752.5999999999999</v>
      </c>
      <c r="I150" s="45">
        <f t="shared" si="17"/>
        <v>24.76635514018691</v>
      </c>
    </row>
    <row r="151" spans="1:9" ht="15.75">
      <c r="A151" s="1" t="s">
        <v>20</v>
      </c>
      <c r="B151" s="11">
        <v>926</v>
      </c>
      <c r="C151" s="2" t="s">
        <v>19</v>
      </c>
      <c r="D151" s="2" t="s">
        <v>0</v>
      </c>
      <c r="E151" s="3"/>
      <c r="F151" s="3"/>
      <c r="G151" s="40">
        <f>G152</f>
        <v>2450</v>
      </c>
      <c r="H151" s="40">
        <f>H152</f>
        <v>597.8</v>
      </c>
      <c r="I151" s="45">
        <f t="shared" si="17"/>
        <v>24.4</v>
      </c>
    </row>
    <row r="152" spans="1:9" ht="75">
      <c r="A152" s="4" t="s">
        <v>132</v>
      </c>
      <c r="B152" s="5">
        <v>926</v>
      </c>
      <c r="C152" s="6" t="s">
        <v>19</v>
      </c>
      <c r="D152" s="6" t="s">
        <v>0</v>
      </c>
      <c r="E152" s="6" t="s">
        <v>81</v>
      </c>
      <c r="F152" s="6"/>
      <c r="G152" s="41">
        <f>G153+G157</f>
        <v>2450</v>
      </c>
      <c r="H152" s="41">
        <f>H153+H157</f>
        <v>597.8</v>
      </c>
      <c r="I152" s="46">
        <f t="shared" si="17"/>
        <v>24.4</v>
      </c>
    </row>
    <row r="153" spans="1:9" ht="120">
      <c r="A153" s="4" t="s">
        <v>70</v>
      </c>
      <c r="B153" s="5">
        <v>926</v>
      </c>
      <c r="C153" s="6" t="s">
        <v>19</v>
      </c>
      <c r="D153" s="6" t="s">
        <v>0</v>
      </c>
      <c r="E153" s="3" t="s">
        <v>104</v>
      </c>
      <c r="F153" s="6"/>
      <c r="G153" s="41">
        <f aca="true" t="shared" si="23" ref="G153:H155">G154</f>
        <v>1648.8</v>
      </c>
      <c r="H153" s="41">
        <f t="shared" si="23"/>
        <v>412.2</v>
      </c>
      <c r="I153" s="46">
        <f t="shared" si="17"/>
        <v>25</v>
      </c>
    </row>
    <row r="154" spans="1:9" ht="44.25" customHeight="1">
      <c r="A154" s="4" t="s">
        <v>71</v>
      </c>
      <c r="B154" s="5">
        <v>926</v>
      </c>
      <c r="C154" s="6" t="s">
        <v>19</v>
      </c>
      <c r="D154" s="6" t="s">
        <v>0</v>
      </c>
      <c r="E154" s="3" t="s">
        <v>185</v>
      </c>
      <c r="F154" s="6"/>
      <c r="G154" s="41">
        <f t="shared" si="23"/>
        <v>1648.8</v>
      </c>
      <c r="H154" s="41">
        <f t="shared" si="23"/>
        <v>412.2</v>
      </c>
      <c r="I154" s="46">
        <f t="shared" si="17"/>
        <v>25</v>
      </c>
    </row>
    <row r="155" spans="1:9" ht="15.75">
      <c r="A155" s="7" t="s">
        <v>37</v>
      </c>
      <c r="B155" s="13">
        <v>926</v>
      </c>
      <c r="C155" s="6" t="s">
        <v>19</v>
      </c>
      <c r="D155" s="6" t="s">
        <v>0</v>
      </c>
      <c r="E155" s="3" t="s">
        <v>185</v>
      </c>
      <c r="F155" s="3" t="s">
        <v>38</v>
      </c>
      <c r="G155" s="41">
        <f t="shared" si="23"/>
        <v>1648.8</v>
      </c>
      <c r="H155" s="41">
        <f t="shared" si="23"/>
        <v>412.2</v>
      </c>
      <c r="I155" s="46">
        <f t="shared" si="17"/>
        <v>25</v>
      </c>
    </row>
    <row r="156" spans="1:9" ht="15.75">
      <c r="A156" s="10" t="s">
        <v>14</v>
      </c>
      <c r="B156" s="38">
        <v>926</v>
      </c>
      <c r="C156" s="6" t="s">
        <v>19</v>
      </c>
      <c r="D156" s="6" t="s">
        <v>0</v>
      </c>
      <c r="E156" s="3" t="s">
        <v>185</v>
      </c>
      <c r="F156" s="3" t="s">
        <v>25</v>
      </c>
      <c r="G156" s="41">
        <v>1648.8</v>
      </c>
      <c r="H156" s="41">
        <v>412.2</v>
      </c>
      <c r="I156" s="46">
        <f t="shared" si="17"/>
        <v>25</v>
      </c>
    </row>
    <row r="157" spans="1:9" ht="105">
      <c r="A157" s="4" t="s">
        <v>72</v>
      </c>
      <c r="B157" s="5">
        <v>926</v>
      </c>
      <c r="C157" s="3" t="s">
        <v>19</v>
      </c>
      <c r="D157" s="3" t="s">
        <v>0</v>
      </c>
      <c r="E157" s="3" t="s">
        <v>105</v>
      </c>
      <c r="F157" s="3"/>
      <c r="G157" s="41">
        <f aca="true" t="shared" si="24" ref="G157:H159">G158</f>
        <v>801.2</v>
      </c>
      <c r="H157" s="41">
        <f t="shared" si="24"/>
        <v>185.6</v>
      </c>
      <c r="I157" s="46">
        <f t="shared" si="17"/>
        <v>23.16525212181727</v>
      </c>
    </row>
    <row r="158" spans="1:9" ht="15.75">
      <c r="A158" s="10" t="s">
        <v>73</v>
      </c>
      <c r="B158" s="38">
        <v>926</v>
      </c>
      <c r="C158" s="3" t="s">
        <v>19</v>
      </c>
      <c r="D158" s="3" t="s">
        <v>0</v>
      </c>
      <c r="E158" s="3" t="s">
        <v>186</v>
      </c>
      <c r="F158" s="3"/>
      <c r="G158" s="41">
        <f t="shared" si="24"/>
        <v>801.2</v>
      </c>
      <c r="H158" s="41">
        <f t="shared" si="24"/>
        <v>185.6</v>
      </c>
      <c r="I158" s="46">
        <f t="shared" si="17"/>
        <v>23.16525212181727</v>
      </c>
    </row>
    <row r="159" spans="1:9" ht="15.75">
      <c r="A159" s="7" t="s">
        <v>37</v>
      </c>
      <c r="B159" s="13">
        <v>926</v>
      </c>
      <c r="C159" s="3" t="s">
        <v>19</v>
      </c>
      <c r="D159" s="3" t="s">
        <v>0</v>
      </c>
      <c r="E159" s="3" t="s">
        <v>186</v>
      </c>
      <c r="F159" s="3" t="s">
        <v>38</v>
      </c>
      <c r="G159" s="41">
        <f t="shared" si="24"/>
        <v>801.2</v>
      </c>
      <c r="H159" s="41">
        <f t="shared" si="24"/>
        <v>185.6</v>
      </c>
      <c r="I159" s="46">
        <f t="shared" si="17"/>
        <v>23.16525212181727</v>
      </c>
    </row>
    <row r="160" spans="1:9" ht="15.75">
      <c r="A160" s="10" t="s">
        <v>14</v>
      </c>
      <c r="B160" s="38">
        <v>926</v>
      </c>
      <c r="C160" s="6" t="s">
        <v>19</v>
      </c>
      <c r="D160" s="6" t="s">
        <v>0</v>
      </c>
      <c r="E160" s="3" t="s">
        <v>186</v>
      </c>
      <c r="F160" s="3" t="s">
        <v>25</v>
      </c>
      <c r="G160" s="41">
        <v>801.2</v>
      </c>
      <c r="H160" s="41">
        <v>185.6</v>
      </c>
      <c r="I160" s="46">
        <f t="shared" si="17"/>
        <v>23.16525212181727</v>
      </c>
    </row>
    <row r="161" spans="1:9" ht="28.5">
      <c r="A161" s="1" t="s">
        <v>21</v>
      </c>
      <c r="B161" s="11">
        <v>926</v>
      </c>
      <c r="C161" s="2" t="s">
        <v>19</v>
      </c>
      <c r="D161" s="2" t="s">
        <v>2</v>
      </c>
      <c r="E161" s="2"/>
      <c r="F161" s="2"/>
      <c r="G161" s="40">
        <f aca="true" t="shared" si="25" ref="G161:H165">G162</f>
        <v>588.8</v>
      </c>
      <c r="H161" s="40">
        <f t="shared" si="25"/>
        <v>154.8</v>
      </c>
      <c r="I161" s="45">
        <f t="shared" si="17"/>
        <v>26.290760869565222</v>
      </c>
    </row>
    <row r="162" spans="1:9" ht="45" customHeight="1">
      <c r="A162" s="4" t="s">
        <v>98</v>
      </c>
      <c r="B162" s="5">
        <v>926</v>
      </c>
      <c r="C162" s="6" t="s">
        <v>19</v>
      </c>
      <c r="D162" s="6" t="s">
        <v>2</v>
      </c>
      <c r="E162" s="3" t="s">
        <v>81</v>
      </c>
      <c r="F162" s="6"/>
      <c r="G162" s="41">
        <f t="shared" si="25"/>
        <v>588.8</v>
      </c>
      <c r="H162" s="41">
        <f t="shared" si="25"/>
        <v>154.8</v>
      </c>
      <c r="I162" s="46">
        <f t="shared" si="17"/>
        <v>26.290760869565222</v>
      </c>
    </row>
    <row r="163" spans="1:9" ht="90">
      <c r="A163" s="4" t="s">
        <v>127</v>
      </c>
      <c r="B163" s="5">
        <v>926</v>
      </c>
      <c r="C163" s="6" t="s">
        <v>19</v>
      </c>
      <c r="D163" s="6" t="s">
        <v>2</v>
      </c>
      <c r="E163" s="3" t="s">
        <v>106</v>
      </c>
      <c r="F163" s="6"/>
      <c r="G163" s="41">
        <f t="shared" si="25"/>
        <v>588.8</v>
      </c>
      <c r="H163" s="41">
        <f t="shared" si="25"/>
        <v>154.8</v>
      </c>
      <c r="I163" s="46">
        <f t="shared" si="17"/>
        <v>26.290760869565222</v>
      </c>
    </row>
    <row r="164" spans="1:9" ht="35.25" customHeight="1">
      <c r="A164" s="4" t="s">
        <v>128</v>
      </c>
      <c r="B164" s="5">
        <v>926</v>
      </c>
      <c r="C164" s="6" t="s">
        <v>19</v>
      </c>
      <c r="D164" s="6" t="s">
        <v>2</v>
      </c>
      <c r="E164" s="3" t="s">
        <v>187</v>
      </c>
      <c r="F164" s="6"/>
      <c r="G164" s="41">
        <f t="shared" si="25"/>
        <v>588.8</v>
      </c>
      <c r="H164" s="41">
        <f t="shared" si="25"/>
        <v>154.8</v>
      </c>
      <c r="I164" s="46">
        <f aca="true" t="shared" si="26" ref="I164:I174">H164/G164*100</f>
        <v>26.290760869565222</v>
      </c>
    </row>
    <row r="165" spans="1:9" ht="21" customHeight="1">
      <c r="A165" s="7" t="s">
        <v>37</v>
      </c>
      <c r="B165" s="13">
        <v>926</v>
      </c>
      <c r="C165" s="6" t="s">
        <v>19</v>
      </c>
      <c r="D165" s="6" t="s">
        <v>2</v>
      </c>
      <c r="E165" s="3" t="s">
        <v>187</v>
      </c>
      <c r="F165" s="3" t="s">
        <v>38</v>
      </c>
      <c r="G165" s="41">
        <f t="shared" si="25"/>
        <v>588.8</v>
      </c>
      <c r="H165" s="41">
        <f t="shared" si="25"/>
        <v>154.8</v>
      </c>
      <c r="I165" s="46">
        <f t="shared" si="26"/>
        <v>26.290760869565222</v>
      </c>
    </row>
    <row r="166" spans="1:9" ht="19.5" customHeight="1">
      <c r="A166" s="7" t="s">
        <v>14</v>
      </c>
      <c r="B166" s="13">
        <v>926</v>
      </c>
      <c r="C166" s="6" t="s">
        <v>19</v>
      </c>
      <c r="D166" s="6" t="s">
        <v>2</v>
      </c>
      <c r="E166" s="3" t="s">
        <v>187</v>
      </c>
      <c r="F166" s="3" t="s">
        <v>25</v>
      </c>
      <c r="G166" s="41">
        <v>588.8</v>
      </c>
      <c r="H166" s="41">
        <v>154.8</v>
      </c>
      <c r="I166" s="46">
        <f t="shared" si="26"/>
        <v>26.290760869565222</v>
      </c>
    </row>
    <row r="167" spans="1:9" ht="19.5" customHeight="1">
      <c r="A167" s="23" t="s">
        <v>120</v>
      </c>
      <c r="B167" s="24">
        <v>926</v>
      </c>
      <c r="C167" s="2" t="s">
        <v>5</v>
      </c>
      <c r="D167" s="6"/>
      <c r="E167" s="3"/>
      <c r="F167" s="3"/>
      <c r="G167" s="40">
        <f aca="true" t="shared" si="27" ref="G167:G172">G168</f>
        <v>49</v>
      </c>
      <c r="H167" s="40">
        <f aca="true" t="shared" si="28" ref="H167:H172">H168</f>
        <v>0</v>
      </c>
      <c r="I167" s="45">
        <f t="shared" si="26"/>
        <v>0</v>
      </c>
    </row>
    <row r="168" spans="1:9" ht="15.75">
      <c r="A168" s="14" t="s">
        <v>23</v>
      </c>
      <c r="B168" s="11">
        <v>926</v>
      </c>
      <c r="C168" s="2" t="s">
        <v>5</v>
      </c>
      <c r="D168" s="2" t="s">
        <v>0</v>
      </c>
      <c r="E168" s="2"/>
      <c r="F168" s="2"/>
      <c r="G168" s="40">
        <f t="shared" si="27"/>
        <v>49</v>
      </c>
      <c r="H168" s="40">
        <f t="shared" si="28"/>
        <v>0</v>
      </c>
      <c r="I168" s="45">
        <f t="shared" si="26"/>
        <v>0</v>
      </c>
    </row>
    <row r="169" spans="1:9" ht="75">
      <c r="A169" s="4" t="s">
        <v>132</v>
      </c>
      <c r="B169" s="5">
        <v>926</v>
      </c>
      <c r="C169" s="6" t="s">
        <v>5</v>
      </c>
      <c r="D169" s="6" t="s">
        <v>0</v>
      </c>
      <c r="E169" s="6" t="s">
        <v>81</v>
      </c>
      <c r="F169" s="44"/>
      <c r="G169" s="41">
        <f t="shared" si="27"/>
        <v>49</v>
      </c>
      <c r="H169" s="41">
        <f t="shared" si="28"/>
        <v>0</v>
      </c>
      <c r="I169" s="46">
        <f t="shared" si="26"/>
        <v>0</v>
      </c>
    </row>
    <row r="170" spans="1:9" ht="105">
      <c r="A170" s="4" t="s">
        <v>129</v>
      </c>
      <c r="B170" s="5">
        <v>926</v>
      </c>
      <c r="C170" s="3" t="s">
        <v>5</v>
      </c>
      <c r="D170" s="3" t="s">
        <v>0</v>
      </c>
      <c r="E170" s="3" t="s">
        <v>107</v>
      </c>
      <c r="F170" s="3"/>
      <c r="G170" s="41">
        <f t="shared" si="27"/>
        <v>49</v>
      </c>
      <c r="H170" s="41">
        <f t="shared" si="28"/>
        <v>0</v>
      </c>
      <c r="I170" s="46">
        <f t="shared" si="26"/>
        <v>0</v>
      </c>
    </row>
    <row r="171" spans="1:9" ht="30">
      <c r="A171" s="4" t="s">
        <v>130</v>
      </c>
      <c r="B171" s="5">
        <v>926</v>
      </c>
      <c r="C171" s="3" t="s">
        <v>5</v>
      </c>
      <c r="D171" s="3" t="s">
        <v>0</v>
      </c>
      <c r="E171" s="3" t="s">
        <v>188</v>
      </c>
      <c r="F171" s="3"/>
      <c r="G171" s="41">
        <f t="shared" si="27"/>
        <v>49</v>
      </c>
      <c r="H171" s="41">
        <f t="shared" si="28"/>
        <v>0</v>
      </c>
      <c r="I171" s="46">
        <f t="shared" si="26"/>
        <v>0</v>
      </c>
    </row>
    <row r="172" spans="1:9" ht="15.75">
      <c r="A172" s="7" t="s">
        <v>37</v>
      </c>
      <c r="B172" s="13">
        <v>926</v>
      </c>
      <c r="C172" s="3" t="s">
        <v>5</v>
      </c>
      <c r="D172" s="3" t="s">
        <v>0</v>
      </c>
      <c r="E172" s="3" t="s">
        <v>188</v>
      </c>
      <c r="F172" s="3" t="s">
        <v>38</v>
      </c>
      <c r="G172" s="41">
        <f t="shared" si="27"/>
        <v>49</v>
      </c>
      <c r="H172" s="41">
        <f t="shared" si="28"/>
        <v>0</v>
      </c>
      <c r="I172" s="46">
        <f t="shared" si="26"/>
        <v>0</v>
      </c>
    </row>
    <row r="173" spans="1:9" ht="15.75">
      <c r="A173" s="10" t="s">
        <v>14</v>
      </c>
      <c r="B173" s="38">
        <v>926</v>
      </c>
      <c r="C173" s="3" t="s">
        <v>5</v>
      </c>
      <c r="D173" s="3" t="s">
        <v>0</v>
      </c>
      <c r="E173" s="3" t="s">
        <v>188</v>
      </c>
      <c r="F173" s="3" t="s">
        <v>25</v>
      </c>
      <c r="G173" s="41">
        <v>49</v>
      </c>
      <c r="H173" s="41">
        <v>0</v>
      </c>
      <c r="I173" s="46">
        <f t="shared" si="26"/>
        <v>0</v>
      </c>
    </row>
    <row r="174" spans="1:9" ht="15.75">
      <c r="A174" s="12" t="s">
        <v>74</v>
      </c>
      <c r="B174" s="11"/>
      <c r="C174" s="29"/>
      <c r="D174" s="29"/>
      <c r="E174" s="29"/>
      <c r="F174" s="31"/>
      <c r="G174" s="40">
        <f>G13</f>
        <v>6965.241</v>
      </c>
      <c r="H174" s="40">
        <f>H13+0.001</f>
        <v>1754.4599999999998</v>
      </c>
      <c r="I174" s="45">
        <f t="shared" si="26"/>
        <v>25.188791026757002</v>
      </c>
    </row>
  </sheetData>
  <sheetProtection/>
  <mergeCells count="10">
    <mergeCell ref="G2:I6"/>
    <mergeCell ref="A10:I10"/>
    <mergeCell ref="E11:E12"/>
    <mergeCell ref="F11:F12"/>
    <mergeCell ref="A11:A12"/>
    <mergeCell ref="C11:C12"/>
    <mergeCell ref="D11:D12"/>
    <mergeCell ref="B11:B12"/>
    <mergeCell ref="G11:H11"/>
    <mergeCell ref="I11:I12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2020-10-27T04:51:49Z</cp:lastPrinted>
  <dcterms:created xsi:type="dcterms:W3CDTF">2002-11-21T11:52:45Z</dcterms:created>
  <dcterms:modified xsi:type="dcterms:W3CDTF">2021-04-05T08:55:46Z</dcterms:modified>
  <cp:category/>
  <cp:version/>
  <cp:contentType/>
  <cp:contentStatus/>
</cp:coreProperties>
</file>