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105" windowWidth="14670" windowHeight="127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G35" i="1"/>
  <c r="F62"/>
  <c r="F35"/>
  <c r="F34"/>
  <c r="H139"/>
  <c r="F31"/>
  <c r="G160" l="1"/>
  <c r="G159" s="1"/>
  <c r="G158" s="1"/>
  <c r="G157" s="1"/>
  <c r="G156" s="1"/>
  <c r="G155" s="1"/>
  <c r="G154" s="1"/>
  <c r="F160"/>
  <c r="F159" s="1"/>
  <c r="F158" s="1"/>
  <c r="F157" s="1"/>
  <c r="F156" s="1"/>
  <c r="F155" s="1"/>
  <c r="F154" s="1"/>
  <c r="G38"/>
  <c r="G37" s="1"/>
  <c r="G36" s="1"/>
  <c r="F38"/>
  <c r="F37" s="1"/>
  <c r="G45"/>
  <c r="G44" s="1"/>
  <c r="G43" s="1"/>
  <c r="G42" s="1"/>
  <c r="G41" s="1"/>
  <c r="G40" s="1"/>
  <c r="F45"/>
  <c r="F44" s="1"/>
  <c r="G116"/>
  <c r="G115" s="1"/>
  <c r="F116"/>
  <c r="F115" s="1"/>
  <c r="G120"/>
  <c r="G119" s="1"/>
  <c r="F120"/>
  <c r="F119" s="1"/>
  <c r="G176"/>
  <c r="G175" s="1"/>
  <c r="G174" s="1"/>
  <c r="G173" s="1"/>
  <c r="G172" s="1"/>
  <c r="G171" s="1"/>
  <c r="G170" s="1"/>
  <c r="F176"/>
  <c r="F175" s="1"/>
  <c r="F174" s="1"/>
  <c r="H39"/>
  <c r="H46"/>
  <c r="H47"/>
  <c r="H117"/>
  <c r="H118"/>
  <c r="H121"/>
  <c r="H177"/>
  <c r="H176" l="1"/>
  <c r="G114"/>
  <c r="G113" s="1"/>
  <c r="G112" s="1"/>
  <c r="G111" s="1"/>
  <c r="H45"/>
  <c r="H38"/>
  <c r="F36"/>
  <c r="H37"/>
  <c r="F43"/>
  <c r="F42" s="1"/>
  <c r="F41" s="1"/>
  <c r="F40" s="1"/>
  <c r="H40" s="1"/>
  <c r="H44"/>
  <c r="F114"/>
  <c r="F113" s="1"/>
  <c r="F112" s="1"/>
  <c r="F111" s="1"/>
  <c r="H115"/>
  <c r="H116"/>
  <c r="H119"/>
  <c r="H120"/>
  <c r="F173"/>
  <c r="F172" s="1"/>
  <c r="H172" s="1"/>
  <c r="H174"/>
  <c r="H175"/>
  <c r="G152"/>
  <c r="G151" s="1"/>
  <c r="G150" s="1"/>
  <c r="G149" s="1"/>
  <c r="G148" s="1"/>
  <c r="G147" s="1"/>
  <c r="G146" s="1"/>
  <c r="H24"/>
  <c r="H25"/>
  <c r="H28"/>
  <c r="H29"/>
  <c r="H33"/>
  <c r="H54"/>
  <c r="H61"/>
  <c r="H68"/>
  <c r="H74"/>
  <c r="H80"/>
  <c r="H86"/>
  <c r="H92"/>
  <c r="H98"/>
  <c r="H104"/>
  <c r="H110"/>
  <c r="H128"/>
  <c r="H129"/>
  <c r="H132"/>
  <c r="H138"/>
  <c r="H153"/>
  <c r="H155"/>
  <c r="H156"/>
  <c r="H157"/>
  <c r="H158"/>
  <c r="H159"/>
  <c r="H160"/>
  <c r="H161"/>
  <c r="H163"/>
  <c r="H164"/>
  <c r="H165"/>
  <c r="H166"/>
  <c r="H167"/>
  <c r="H168"/>
  <c r="H169"/>
  <c r="F171" l="1"/>
  <c r="F170" s="1"/>
  <c r="H170" s="1"/>
  <c r="G34"/>
  <c r="H111"/>
  <c r="H173"/>
  <c r="H43"/>
  <c r="H36"/>
  <c r="H41"/>
  <c r="H42"/>
  <c r="H113"/>
  <c r="H114"/>
  <c r="H112"/>
  <c r="H17"/>
  <c r="H16"/>
  <c r="H34" l="1"/>
  <c r="H171"/>
  <c r="H35"/>
  <c r="F152"/>
  <c r="H152" s="1"/>
  <c r="F151" l="1"/>
  <c r="H151" l="1"/>
  <c r="F150"/>
  <c r="G53"/>
  <c r="F53"/>
  <c r="F52" s="1"/>
  <c r="F51" s="1"/>
  <c r="F50" s="1"/>
  <c r="F49" s="1"/>
  <c r="F48" s="1"/>
  <c r="G31"/>
  <c r="G27"/>
  <c r="G23"/>
  <c r="F23"/>
  <c r="F22" s="1"/>
  <c r="F27"/>
  <c r="F26" s="1"/>
  <c r="F30"/>
  <c r="G15"/>
  <c r="F15"/>
  <c r="F14" s="1"/>
  <c r="F13" s="1"/>
  <c r="F12" s="1"/>
  <c r="F11" s="1"/>
  <c r="F10" s="1"/>
  <c r="G127"/>
  <c r="G131"/>
  <c r="F127"/>
  <c r="F126" s="1"/>
  <c r="F131"/>
  <c r="F130" s="1"/>
  <c r="G137"/>
  <c r="F137"/>
  <c r="F136" s="1"/>
  <c r="F135" s="1"/>
  <c r="F134" s="1"/>
  <c r="F133" s="1"/>
  <c r="G109"/>
  <c r="F109"/>
  <c r="F108" s="1"/>
  <c r="F107" s="1"/>
  <c r="F106" s="1"/>
  <c r="F105" s="1"/>
  <c r="G103"/>
  <c r="F103"/>
  <c r="F102" s="1"/>
  <c r="F101" s="1"/>
  <c r="F100" s="1"/>
  <c r="F99" s="1"/>
  <c r="G97"/>
  <c r="F97"/>
  <c r="F96" s="1"/>
  <c r="F95" s="1"/>
  <c r="F94" s="1"/>
  <c r="F93" s="1"/>
  <c r="G91"/>
  <c r="F91"/>
  <c r="F90" s="1"/>
  <c r="F89" s="1"/>
  <c r="F88" s="1"/>
  <c r="F87" s="1"/>
  <c r="G85"/>
  <c r="F85"/>
  <c r="F84" s="1"/>
  <c r="F83" s="1"/>
  <c r="F82" s="1"/>
  <c r="F81" s="1"/>
  <c r="F9" s="1"/>
  <c r="G79"/>
  <c r="F79"/>
  <c r="F78" s="1"/>
  <c r="F77" s="1"/>
  <c r="F76" s="1"/>
  <c r="F75" s="1"/>
  <c r="G73"/>
  <c r="F73"/>
  <c r="F72" s="1"/>
  <c r="F71" s="1"/>
  <c r="F70" s="1"/>
  <c r="F69" s="1"/>
  <c r="G67"/>
  <c r="F67"/>
  <c r="F66" s="1"/>
  <c r="F65" s="1"/>
  <c r="F64" s="1"/>
  <c r="F63" s="1"/>
  <c r="G60"/>
  <c r="F60"/>
  <c r="F59" s="1"/>
  <c r="F58" s="1"/>
  <c r="F57" s="1"/>
  <c r="F56" s="1"/>
  <c r="F55" s="1"/>
  <c r="G59" l="1"/>
  <c r="H60"/>
  <c r="G84"/>
  <c r="H85"/>
  <c r="G96"/>
  <c r="H97"/>
  <c r="G22"/>
  <c r="H22" s="1"/>
  <c r="H23"/>
  <c r="G66"/>
  <c r="H67"/>
  <c r="G78"/>
  <c r="H79"/>
  <c r="G90"/>
  <c r="H91"/>
  <c r="G102"/>
  <c r="H103"/>
  <c r="G130"/>
  <c r="H130" s="1"/>
  <c r="H131"/>
  <c r="G26"/>
  <c r="H26" s="1"/>
  <c r="H27"/>
  <c r="G136"/>
  <c r="H137"/>
  <c r="G126"/>
  <c r="H126" s="1"/>
  <c r="H127"/>
  <c r="G30"/>
  <c r="H30" s="1"/>
  <c r="H31"/>
  <c r="G52"/>
  <c r="H53"/>
  <c r="G72"/>
  <c r="H73"/>
  <c r="G108"/>
  <c r="H109"/>
  <c r="H150"/>
  <c r="F149"/>
  <c r="G14"/>
  <c r="H15"/>
  <c r="F21"/>
  <c r="F20" s="1"/>
  <c r="F19" s="1"/>
  <c r="F18" s="1"/>
  <c r="F125"/>
  <c r="F124" s="1"/>
  <c r="F123" s="1"/>
  <c r="F122" s="1"/>
  <c r="H149" l="1"/>
  <c r="F148"/>
  <c r="G71"/>
  <c r="H72"/>
  <c r="G51"/>
  <c r="H52"/>
  <c r="G89"/>
  <c r="H90"/>
  <c r="G65"/>
  <c r="H66"/>
  <c r="G125"/>
  <c r="G107"/>
  <c r="H108"/>
  <c r="G135"/>
  <c r="H136"/>
  <c r="G101"/>
  <c r="H102"/>
  <c r="G77"/>
  <c r="H78"/>
  <c r="G95"/>
  <c r="H96"/>
  <c r="G58"/>
  <c r="H59"/>
  <c r="G21"/>
  <c r="G13"/>
  <c r="H14"/>
  <c r="G83"/>
  <c r="H84"/>
  <c r="H154"/>
  <c r="F162"/>
  <c r="G12" l="1"/>
  <c r="H13"/>
  <c r="G20"/>
  <c r="H21"/>
  <c r="G94"/>
  <c r="H95"/>
  <c r="G134"/>
  <c r="H135"/>
  <c r="G106"/>
  <c r="H107"/>
  <c r="G64"/>
  <c r="H65"/>
  <c r="G50"/>
  <c r="H51"/>
  <c r="H162"/>
  <c r="G82"/>
  <c r="H83"/>
  <c r="G57"/>
  <c r="H58"/>
  <c r="G100"/>
  <c r="H101"/>
  <c r="G88"/>
  <c r="H89"/>
  <c r="G70"/>
  <c r="H71"/>
  <c r="F147"/>
  <c r="H148"/>
  <c r="G76"/>
  <c r="H77"/>
  <c r="G124"/>
  <c r="H125"/>
  <c r="H106" l="1"/>
  <c r="G105"/>
  <c r="G75"/>
  <c r="H75" s="1"/>
  <c r="H76"/>
  <c r="G69"/>
  <c r="H69" s="1"/>
  <c r="H70"/>
  <c r="G99"/>
  <c r="H99" s="1"/>
  <c r="H100"/>
  <c r="G49"/>
  <c r="G48" s="1"/>
  <c r="H50"/>
  <c r="G133"/>
  <c r="H133" s="1"/>
  <c r="H134"/>
  <c r="G93"/>
  <c r="H93" s="1"/>
  <c r="H94"/>
  <c r="G11"/>
  <c r="H12"/>
  <c r="G123"/>
  <c r="H124"/>
  <c r="F146"/>
  <c r="H147"/>
  <c r="G87"/>
  <c r="H87" s="1"/>
  <c r="H88"/>
  <c r="G56"/>
  <c r="H57"/>
  <c r="G81"/>
  <c r="H81" s="1"/>
  <c r="H82"/>
  <c r="G63"/>
  <c r="H64"/>
  <c r="G19"/>
  <c r="H20"/>
  <c r="H146" l="1"/>
  <c r="F8"/>
  <c r="G18"/>
  <c r="H18" s="1"/>
  <c r="H19"/>
  <c r="G55"/>
  <c r="H55" s="1"/>
  <c r="H56"/>
  <c r="H105"/>
  <c r="G62"/>
  <c r="H62" s="1"/>
  <c r="H63"/>
  <c r="G10"/>
  <c r="H11"/>
  <c r="H49"/>
  <c r="H48"/>
  <c r="G122"/>
  <c r="H122" s="1"/>
  <c r="H123"/>
  <c r="G9" l="1"/>
  <c r="G8" s="1"/>
  <c r="G178" s="1"/>
  <c r="F178"/>
  <c r="H10"/>
  <c r="H9" l="1"/>
  <c r="H178" l="1"/>
  <c r="H8"/>
</calcChain>
</file>

<file path=xl/sharedStrings.xml><?xml version="1.0" encoding="utf-8"?>
<sst xmlns="http://schemas.openxmlformats.org/spreadsheetml/2006/main" count="513" uniqueCount="142">
  <si>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</si>
  <si>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</si>
  <si>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</si>
  <si>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</si>
  <si>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</si>
  <si>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</si>
  <si>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</si>
  <si>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</si>
  <si>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</si>
  <si>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</si>
  <si>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</si>
  <si>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</si>
  <si>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</si>
  <si>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</si>
  <si>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</si>
  <si>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</si>
  <si>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</si>
  <si>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</si>
  <si>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</si>
  <si>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</si>
  <si>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</si>
  <si>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</si>
  <si>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</si>
  <si>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</si>
  <si>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</si>
  <si>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</si>
  <si>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</si>
  <si>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</si>
  <si>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</si>
  <si>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</si>
  <si>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</si>
  <si>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</si>
  <si>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</si>
  <si>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</si>
  <si>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</si>
  <si>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</si>
  <si>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</si>
  <si>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</si>
  <si>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</si>
  <si>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</si>
  <si>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Основное мероприятие «Укрепление системы обеспечения  пожарной безопасности на территории сельсовета»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</si>
  <si>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</si>
  <si>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</si>
  <si>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</si>
  <si>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</si>
  <si>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</si>
  <si>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</si>
  <si>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</si>
  <si>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</si>
  <si>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</si>
  <si>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</si>
  <si>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</si>
  <si>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</si>
  <si>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</si>
  <si>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</si>
  <si>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</si>
  <si>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</si>
  <si>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</si>
  <si>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</si>
  <si>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</si>
  <si>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</si>
  <si>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</si>
  <si>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</si>
  <si>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</si>
  <si>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</si>
  <si>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</si>
  <si>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</si>
  <si>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</si>
  <si>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</si>
  <si>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</si>
  <si>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</si>
  <si>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</si>
  <si>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</si>
  <si>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</si>
  <si>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</si>
  <si>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</si>
  <si>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</si>
  <si>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</si>
  <si>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Освещеие дорог</t>
  </si>
  <si>
    <t>Мероприятия в области коммунального хозяйства</t>
  </si>
  <si>
    <t>Коммунальное хозяйство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</si>
  <si>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</si>
  <si>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</si>
  <si>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</si>
  <si>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</si>
  <si>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</si>
  <si>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</si>
  <si>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</si>
  <si>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</si>
  <si>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</si>
  <si>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</si>
  <si>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</si>
  <si>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</si>
  <si>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Исполнение судебных актов</t>
  </si>
  <si>
    <t>ЦСР</t>
  </si>
  <si>
    <t>РЗ</t>
  </si>
  <si>
    <t>ПР</t>
  </si>
  <si>
    <t>ВР</t>
  </si>
  <si>
    <t>Дорожное хозяйство (дорожные фонды)</t>
  </si>
  <si>
    <t>%</t>
  </si>
  <si>
    <t>Утверждено</t>
  </si>
  <si>
    <t>Исполнено</t>
  </si>
  <si>
    <t>5000200011</t>
  </si>
  <si>
    <t>5000300012</t>
  </si>
  <si>
    <t>Резервные средства</t>
  </si>
  <si>
    <t>5000400013</t>
  </si>
  <si>
    <t>Закупка энергетических ресурсов</t>
  </si>
  <si>
    <t>5000500014</t>
  </si>
  <si>
    <t>Содержание мест захоронения</t>
  </si>
  <si>
    <t>5000600015</t>
  </si>
  <si>
    <t>Мероприятия по благоустройству муниципального образования</t>
  </si>
  <si>
    <t>5000700016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</si>
  <si>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</si>
  <si>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</si>
  <si>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</si>
  <si>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</si>
  <si>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</si>
  <si>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</si>
  <si>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</si>
  <si>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Исполнение судебных актов Российской Федерации и мировых соглашений по возмещению причиненного вреда</t>
  </si>
  <si>
    <t>5002700121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</si>
  <si>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</si>
  <si>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</si>
  <si>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5200100000</t>
  </si>
  <si>
    <t>Поддержка добровольной народной дружины сельсовета</t>
  </si>
  <si>
    <t>5200100128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</si>
  <si>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</si>
  <si>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</si>
  <si>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</si>
  <si>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</si>
  <si>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</si>
  <si>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5400200000</t>
  </si>
  <si>
    <t>Внесение сведений о границах территориальных зон в ЕГРН</t>
  </si>
  <si>
    <t>5400200140</t>
  </si>
  <si>
    <t>Другие вопросы в области национаьной экономики</t>
  </si>
  <si>
    <t>Уплата налога на имущество организаций и земельного налога</t>
  </si>
  <si>
    <t>Основное мероприятие "Участие в организации деятельности по накоплению и транспортированию  твердых коммунальных отходов"</t>
  </si>
  <si>
    <t>5004000000</t>
  </si>
  <si>
    <t>Обустройство площадок по накоплению и транспортированию твердых коммунальных отходов</t>
  </si>
  <si>
    <t>5004000126</t>
  </si>
  <si>
    <t xml:space="preserve">Распределение бюджетных ассигнований бюджета Чапаевского сельсовета по целевым статьям (муниципальным программам Чапаевского сельсовета), разделам, подразделам, группам и подгруппам видов расходов классификации  расходов, исполнение за I полугодие 2021 года </t>
  </si>
  <si>
    <t>Приложение №6
к постановлению ИО главы
муниципального образования
Чапаевский сельсовет
от 08.07.2021 № 33-п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</si>
</sst>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0" fontId="1" fillId="3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9" fontId="6" fillId="3" borderId="1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zoomScaleNormal="100" workbookViewId="0">
      <selection activeCell="Q4" sqref="Q4"/>
    </sheetView>
  </sheetViews>
  <sheetFormatPr defaultRowHeight="15"/>
  <cols>
    <col min="1" max="1" width="48.5703125" style="1" customWidth="1"/>
    <col min="2" max="2" width="14.42578125" style="10" customWidth="1"/>
    <col min="3" max="3" width="7.85546875" style="10" customWidth="1"/>
    <col min="4" max="4" width="8.28515625" style="10" customWidth="1"/>
    <col min="5" max="5" width="9.140625" style="10"/>
    <col min="6" max="6" width="12" style="24" customWidth="1"/>
    <col min="7" max="7" width="13" style="24" bestFit="1" customWidth="1"/>
    <col min="8" max="8" width="9.5703125" style="24" bestFit="1" customWidth="1"/>
    <col min="9" max="16384" width="9.140625" style="1"/>
  </cols>
  <sheetData>
    <row r="1" spans="1:8">
      <c r="B1" s="6"/>
      <c r="C1" s="6"/>
      <c r="D1" s="6"/>
      <c r="E1" s="6"/>
      <c r="F1" s="25" t="s">
        <v>141</v>
      </c>
      <c r="G1" s="26"/>
      <c r="H1" s="26"/>
    </row>
    <row r="2" spans="1:8">
      <c r="B2" s="7"/>
      <c r="C2" s="7"/>
      <c r="D2" s="7"/>
      <c r="E2" s="7"/>
      <c r="F2" s="26"/>
      <c r="G2" s="26"/>
      <c r="H2" s="26"/>
    </row>
    <row r="3" spans="1:8">
      <c r="B3" s="7"/>
      <c r="C3" s="7"/>
      <c r="D3" s="7"/>
      <c r="E3" s="7"/>
      <c r="F3" s="26"/>
      <c r="G3" s="26"/>
      <c r="H3" s="26"/>
    </row>
    <row r="4" spans="1:8" ht="31.5" customHeight="1">
      <c r="B4" s="7"/>
      <c r="C4" s="7"/>
      <c r="D4" s="7"/>
      <c r="E4" s="7"/>
      <c r="F4" s="26"/>
      <c r="G4" s="26"/>
      <c r="H4" s="26"/>
    </row>
    <row r="5" spans="1:8" ht="66.75" customHeight="1" thickBot="1">
      <c r="A5" s="29" t="s">
        <v>140</v>
      </c>
      <c r="B5" s="29"/>
      <c r="C5" s="29"/>
      <c r="D5" s="29"/>
      <c r="E5" s="29"/>
      <c r="F5" s="29"/>
      <c r="G5" s="29"/>
      <c r="H5" s="29"/>
    </row>
    <row r="6" spans="1:8" ht="31.5" customHeight="1">
      <c r="A6" s="27" t="s">
        <v>0</v>
      </c>
      <c r="B6" s="27" t="s">
        <v>94</v>
      </c>
      <c r="C6" s="30" t="s">
        <v>95</v>
      </c>
      <c r="D6" s="30" t="s">
        <v>96</v>
      </c>
      <c r="E6" s="27" t="s">
        <v>97</v>
      </c>
      <c r="F6" s="32" t="s">
        <v>1</v>
      </c>
      <c r="G6" s="32"/>
      <c r="H6" s="33" t="s">
        <v>99</v>
      </c>
    </row>
    <row r="7" spans="1:8" ht="30">
      <c r="A7" s="28"/>
      <c r="B7" s="28"/>
      <c r="C7" s="31"/>
      <c r="D7" s="31"/>
      <c r="E7" s="28"/>
      <c r="F7" s="21" t="s">
        <v>100</v>
      </c>
      <c r="G7" s="21" t="s">
        <v>101</v>
      </c>
      <c r="H7" s="34"/>
    </row>
    <row r="8" spans="1:8" ht="15.75" customHeight="1">
      <c r="A8" s="13" t="s">
        <v>63</v>
      </c>
      <c r="B8" s="8"/>
      <c r="C8" s="8"/>
      <c r="D8" s="8"/>
      <c r="E8" s="8"/>
      <c r="F8" s="22">
        <f>F9+F146+F154+F162+F170</f>
        <v>8366.902</v>
      </c>
      <c r="G8" s="22">
        <f>G9+G146+G154+G162+G170</f>
        <v>3841.9859999999999</v>
      </c>
      <c r="H8" s="22">
        <f>G8/F8*100</f>
        <v>45.918859812150302</v>
      </c>
    </row>
    <row r="9" spans="1:8" ht="72">
      <c r="A9" s="2" t="s">
        <v>89</v>
      </c>
      <c r="B9" s="8">
        <v>5000000000</v>
      </c>
      <c r="C9" s="12"/>
      <c r="D9" s="12"/>
      <c r="E9" s="8"/>
      <c r="F9" s="22">
        <f>F10+F18+F34+F40+F48+F55+F62+F69+F75+F81+F87+F93+F99+F105+F111+F122+F133+F139</f>
        <v>7942.902</v>
      </c>
      <c r="G9" s="22">
        <f>G10+G18+G34+G40+G48+G55+G62+G69+G75+G81+G87+G93+G99+G105+G111+G122+G133+G139</f>
        <v>3639.5479999999998</v>
      </c>
      <c r="H9" s="22">
        <f t="shared" ref="H9:H60" si="0">G9/F9*100</f>
        <v>45.82138870654579</v>
      </c>
    </row>
    <row r="10" spans="1:8" ht="30">
      <c r="A10" s="3" t="s">
        <v>2</v>
      </c>
      <c r="B10" s="9">
        <v>5000100000</v>
      </c>
      <c r="C10" s="11"/>
      <c r="D10" s="11"/>
      <c r="E10" s="9"/>
      <c r="F10" s="23">
        <f>F11</f>
        <v>573.29999999999995</v>
      </c>
      <c r="G10" s="23">
        <f t="shared" ref="G10:G14" si="1">G11</f>
        <v>246.95399999999998</v>
      </c>
      <c r="H10" s="23">
        <f t="shared" si="0"/>
        <v>43.075876504447933</v>
      </c>
    </row>
    <row r="11" spans="1:8">
      <c r="A11" s="3" t="s">
        <v>3</v>
      </c>
      <c r="B11" s="9">
        <v>5000100010</v>
      </c>
      <c r="C11" s="11"/>
      <c r="D11" s="11"/>
      <c r="E11" s="9"/>
      <c r="F11" s="23">
        <f>F12</f>
        <v>573.29999999999995</v>
      </c>
      <c r="G11" s="23">
        <f t="shared" si="1"/>
        <v>246.95399999999998</v>
      </c>
      <c r="H11" s="23">
        <f t="shared" si="0"/>
        <v>43.075876504447933</v>
      </c>
    </row>
    <row r="12" spans="1:8">
      <c r="A12" s="3" t="s">
        <v>47</v>
      </c>
      <c r="B12" s="9">
        <v>5000100010</v>
      </c>
      <c r="C12" s="11" t="s">
        <v>29</v>
      </c>
      <c r="D12" s="11"/>
      <c r="E12" s="9"/>
      <c r="F12" s="23">
        <f>F13</f>
        <v>573.29999999999995</v>
      </c>
      <c r="G12" s="23">
        <f t="shared" si="1"/>
        <v>246.95399999999998</v>
      </c>
      <c r="H12" s="23">
        <f t="shared" si="0"/>
        <v>43.075876504447933</v>
      </c>
    </row>
    <row r="13" spans="1:8" ht="45">
      <c r="A13" s="3" t="s">
        <v>48</v>
      </c>
      <c r="B13" s="9">
        <v>5000100010</v>
      </c>
      <c r="C13" s="11" t="s">
        <v>29</v>
      </c>
      <c r="D13" s="11" t="s">
        <v>30</v>
      </c>
      <c r="E13" s="9"/>
      <c r="F13" s="23">
        <f>F14</f>
        <v>573.29999999999995</v>
      </c>
      <c r="G13" s="23">
        <f t="shared" si="1"/>
        <v>246.95399999999998</v>
      </c>
      <c r="H13" s="23">
        <f t="shared" si="0"/>
        <v>43.075876504447933</v>
      </c>
    </row>
    <row r="14" spans="1:8" ht="75">
      <c r="A14" s="3" t="s">
        <v>50</v>
      </c>
      <c r="B14" s="9">
        <v>5000100010</v>
      </c>
      <c r="C14" s="11" t="s">
        <v>29</v>
      </c>
      <c r="D14" s="11" t="s">
        <v>30</v>
      </c>
      <c r="E14" s="9">
        <v>100</v>
      </c>
      <c r="F14" s="23">
        <f>F15</f>
        <v>573.29999999999995</v>
      </c>
      <c r="G14" s="23">
        <f t="shared" si="1"/>
        <v>246.95399999999998</v>
      </c>
      <c r="H14" s="23">
        <f t="shared" si="0"/>
        <v>43.075876504447933</v>
      </c>
    </row>
    <row r="15" spans="1:8" ht="30">
      <c r="A15" s="3" t="s">
        <v>51</v>
      </c>
      <c r="B15" s="9">
        <v>5000100010</v>
      </c>
      <c r="C15" s="11" t="s">
        <v>29</v>
      </c>
      <c r="D15" s="11" t="s">
        <v>30</v>
      </c>
      <c r="E15" s="9">
        <v>120</v>
      </c>
      <c r="F15" s="23">
        <f>F16+F17</f>
        <v>573.29999999999995</v>
      </c>
      <c r="G15" s="23">
        <f t="shared" ref="G15" si="2">G16+G17</f>
        <v>246.95399999999998</v>
      </c>
      <c r="H15" s="23">
        <f t="shared" si="0"/>
        <v>43.075876504447933</v>
      </c>
    </row>
    <row r="16" spans="1:8" ht="30">
      <c r="A16" s="3" t="s">
        <v>4</v>
      </c>
      <c r="B16" s="9">
        <v>5000100010</v>
      </c>
      <c r="C16" s="11" t="s">
        <v>29</v>
      </c>
      <c r="D16" s="11" t="s">
        <v>30</v>
      </c>
      <c r="E16" s="9">
        <v>121</v>
      </c>
      <c r="F16" s="23">
        <v>440.3</v>
      </c>
      <c r="G16" s="23">
        <v>190.00299999999999</v>
      </c>
      <c r="H16" s="23">
        <f t="shared" si="0"/>
        <v>43.153077447195088</v>
      </c>
    </row>
    <row r="17" spans="1:8" ht="60">
      <c r="A17" s="3" t="s">
        <v>5</v>
      </c>
      <c r="B17" s="9">
        <v>5000100010</v>
      </c>
      <c r="C17" s="11" t="s">
        <v>29</v>
      </c>
      <c r="D17" s="11" t="s">
        <v>30</v>
      </c>
      <c r="E17" s="9">
        <v>129</v>
      </c>
      <c r="F17" s="23">
        <v>133</v>
      </c>
      <c r="G17" s="23">
        <v>56.951000000000001</v>
      </c>
      <c r="H17" s="23">
        <f t="shared" si="0"/>
        <v>42.820300751879699</v>
      </c>
    </row>
    <row r="18" spans="1:8" ht="30">
      <c r="A18" s="3" t="s">
        <v>9</v>
      </c>
      <c r="B18" s="9">
        <v>5000200000</v>
      </c>
      <c r="C18" s="11"/>
      <c r="D18" s="11"/>
      <c r="E18" s="9"/>
      <c r="F18" s="23">
        <f>F19</f>
        <v>1473.4490000000001</v>
      </c>
      <c r="G18" s="23">
        <f t="shared" ref="G18:G20" si="3">G19</f>
        <v>677.19200000000001</v>
      </c>
      <c r="H18" s="23">
        <f t="shared" si="0"/>
        <v>45.959649774101443</v>
      </c>
    </row>
    <row r="19" spans="1:8">
      <c r="A19" s="3" t="s">
        <v>6</v>
      </c>
      <c r="B19" s="15" t="s">
        <v>102</v>
      </c>
      <c r="C19" s="11"/>
      <c r="D19" s="11"/>
      <c r="E19" s="9"/>
      <c r="F19" s="23">
        <f>F20</f>
        <v>1473.4490000000001</v>
      </c>
      <c r="G19" s="23">
        <f t="shared" si="3"/>
        <v>677.19200000000001</v>
      </c>
      <c r="H19" s="23">
        <f t="shared" si="0"/>
        <v>45.959649774101443</v>
      </c>
    </row>
    <row r="20" spans="1:8">
      <c r="A20" s="3" t="s">
        <v>47</v>
      </c>
      <c r="B20" s="15" t="s">
        <v>102</v>
      </c>
      <c r="C20" s="11" t="s">
        <v>29</v>
      </c>
      <c r="D20" s="11"/>
      <c r="E20" s="9"/>
      <c r="F20" s="23">
        <f>F21</f>
        <v>1473.4490000000001</v>
      </c>
      <c r="G20" s="23">
        <f t="shared" si="3"/>
        <v>677.19200000000001</v>
      </c>
      <c r="H20" s="23">
        <f t="shared" si="0"/>
        <v>45.959649774101443</v>
      </c>
    </row>
    <row r="21" spans="1:8" ht="28.5" customHeight="1">
      <c r="A21" s="3" t="s">
        <v>49</v>
      </c>
      <c r="B21" s="15" t="s">
        <v>102</v>
      </c>
      <c r="C21" s="11" t="s">
        <v>29</v>
      </c>
      <c r="D21" s="11" t="s">
        <v>31</v>
      </c>
      <c r="E21" s="9"/>
      <c r="F21" s="23">
        <f>F22+F26+F30</f>
        <v>1473.4490000000001</v>
      </c>
      <c r="G21" s="23">
        <f t="shared" ref="G21" si="4">G22+G26+G30</f>
        <v>677.19200000000001</v>
      </c>
      <c r="H21" s="23">
        <f t="shared" si="0"/>
        <v>45.959649774101443</v>
      </c>
    </row>
    <row r="22" spans="1:8" ht="75">
      <c r="A22" s="3" t="s">
        <v>50</v>
      </c>
      <c r="B22" s="15" t="s">
        <v>102</v>
      </c>
      <c r="C22" s="11" t="s">
        <v>29</v>
      </c>
      <c r="D22" s="11" t="s">
        <v>31</v>
      </c>
      <c r="E22" s="9">
        <v>100</v>
      </c>
      <c r="F22" s="23">
        <f>F23</f>
        <v>914.2</v>
      </c>
      <c r="G22" s="23">
        <f t="shared" ref="G22" si="5">G23</f>
        <v>388.22</v>
      </c>
      <c r="H22" s="23">
        <f t="shared" si="0"/>
        <v>42.465543644716689</v>
      </c>
    </row>
    <row r="23" spans="1:8" ht="30">
      <c r="A23" s="3" t="s">
        <v>51</v>
      </c>
      <c r="B23" s="15" t="s">
        <v>102</v>
      </c>
      <c r="C23" s="11" t="s">
        <v>29</v>
      </c>
      <c r="D23" s="11" t="s">
        <v>31</v>
      </c>
      <c r="E23" s="9">
        <v>120</v>
      </c>
      <c r="F23" s="23">
        <f>F24+F25</f>
        <v>914.2</v>
      </c>
      <c r="G23" s="23">
        <f t="shared" ref="G23" si="6">G24+G25</f>
        <v>388.22</v>
      </c>
      <c r="H23" s="23">
        <f t="shared" si="0"/>
        <v>42.465543644716689</v>
      </c>
    </row>
    <row r="24" spans="1:8" ht="30">
      <c r="A24" s="3" t="s">
        <v>4</v>
      </c>
      <c r="B24" s="15" t="s">
        <v>102</v>
      </c>
      <c r="C24" s="11" t="s">
        <v>29</v>
      </c>
      <c r="D24" s="11" t="s">
        <v>31</v>
      </c>
      <c r="E24" s="9">
        <v>121</v>
      </c>
      <c r="F24" s="23">
        <v>702.1</v>
      </c>
      <c r="G24" s="23">
        <v>298.17200000000003</v>
      </c>
      <c r="H24" s="23">
        <f t="shared" si="0"/>
        <v>42.468594217347963</v>
      </c>
    </row>
    <row r="25" spans="1:8" ht="60">
      <c r="A25" s="3" t="s">
        <v>5</v>
      </c>
      <c r="B25" s="15" t="s">
        <v>102</v>
      </c>
      <c r="C25" s="11" t="s">
        <v>29</v>
      </c>
      <c r="D25" s="11" t="s">
        <v>31</v>
      </c>
      <c r="E25" s="9">
        <v>129</v>
      </c>
      <c r="F25" s="23">
        <v>212.1</v>
      </c>
      <c r="G25" s="23">
        <v>90.048000000000002</v>
      </c>
      <c r="H25" s="23">
        <f t="shared" si="0"/>
        <v>42.455445544554458</v>
      </c>
    </row>
    <row r="26" spans="1:8" ht="30">
      <c r="A26" s="3" t="s">
        <v>10</v>
      </c>
      <c r="B26" s="15" t="s">
        <v>102</v>
      </c>
      <c r="C26" s="11" t="s">
        <v>29</v>
      </c>
      <c r="D26" s="11" t="s">
        <v>31</v>
      </c>
      <c r="E26" s="9">
        <v>200</v>
      </c>
      <c r="F26" s="23">
        <f>F27</f>
        <v>542.24900000000002</v>
      </c>
      <c r="G26" s="23">
        <f t="shared" ref="G26" si="7">G27</f>
        <v>287.63099999999997</v>
      </c>
      <c r="H26" s="23">
        <f t="shared" si="0"/>
        <v>53.044081224677221</v>
      </c>
    </row>
    <row r="27" spans="1:8" ht="45">
      <c r="A27" s="3" t="s">
        <v>19</v>
      </c>
      <c r="B27" s="15" t="s">
        <v>102</v>
      </c>
      <c r="C27" s="11" t="s">
        <v>29</v>
      </c>
      <c r="D27" s="11" t="s">
        <v>31</v>
      </c>
      <c r="E27" s="9">
        <v>240</v>
      </c>
      <c r="F27" s="23">
        <f>F28+F29</f>
        <v>542.24900000000002</v>
      </c>
      <c r="G27" s="23">
        <f t="shared" ref="G27" si="8">G28+G29</f>
        <v>287.63099999999997</v>
      </c>
      <c r="H27" s="23">
        <f t="shared" si="0"/>
        <v>53.044081224677221</v>
      </c>
    </row>
    <row r="28" spans="1:8">
      <c r="A28" s="3"/>
      <c r="B28" s="15" t="s">
        <v>102</v>
      </c>
      <c r="C28" s="11" t="s">
        <v>29</v>
      </c>
      <c r="D28" s="11" t="s">
        <v>31</v>
      </c>
      <c r="E28" s="9">
        <v>242</v>
      </c>
      <c r="F28" s="23">
        <v>136.249</v>
      </c>
      <c r="G28" s="23">
        <v>58.215000000000003</v>
      </c>
      <c r="H28" s="23">
        <f t="shared" si="0"/>
        <v>42.726919096653923</v>
      </c>
    </row>
    <row r="29" spans="1:8" ht="45">
      <c r="A29" s="3" t="s">
        <v>11</v>
      </c>
      <c r="B29" s="15" t="s">
        <v>102</v>
      </c>
      <c r="C29" s="11" t="s">
        <v>29</v>
      </c>
      <c r="D29" s="11" t="s">
        <v>31</v>
      </c>
      <c r="E29" s="9">
        <v>244</v>
      </c>
      <c r="F29" s="23">
        <v>406</v>
      </c>
      <c r="G29" s="23">
        <v>229.416</v>
      </c>
      <c r="H29" s="23">
        <f t="shared" si="0"/>
        <v>56.506403940886699</v>
      </c>
    </row>
    <row r="30" spans="1:8">
      <c r="A30" s="3" t="s">
        <v>12</v>
      </c>
      <c r="B30" s="15" t="s">
        <v>102</v>
      </c>
      <c r="C30" s="11" t="s">
        <v>29</v>
      </c>
      <c r="D30" s="11" t="s">
        <v>31</v>
      </c>
      <c r="E30" s="9">
        <v>800</v>
      </c>
      <c r="F30" s="23">
        <f>F31</f>
        <v>17</v>
      </c>
      <c r="G30" s="23">
        <f t="shared" ref="G30" si="9">G31</f>
        <v>1.341</v>
      </c>
      <c r="H30" s="23">
        <f t="shared" si="0"/>
        <v>7.8882352941176475</v>
      </c>
    </row>
    <row r="31" spans="1:8">
      <c r="A31" s="3" t="s">
        <v>13</v>
      </c>
      <c r="B31" s="15" t="s">
        <v>102</v>
      </c>
      <c r="C31" s="11" t="s">
        <v>29</v>
      </c>
      <c r="D31" s="11" t="s">
        <v>31</v>
      </c>
      <c r="E31" s="9">
        <v>850</v>
      </c>
      <c r="F31" s="23">
        <f>F33+F32</f>
        <v>17</v>
      </c>
      <c r="G31" s="23">
        <f>G33</f>
        <v>1.341</v>
      </c>
      <c r="H31" s="23">
        <f t="shared" si="0"/>
        <v>7.8882352941176475</v>
      </c>
    </row>
    <row r="32" spans="1:8" ht="30">
      <c r="A32" s="3" t="s">
        <v>135</v>
      </c>
      <c r="B32" s="15" t="s">
        <v>102</v>
      </c>
      <c r="C32" s="11" t="s">
        <v>29</v>
      </c>
      <c r="D32" s="11" t="s">
        <v>31</v>
      </c>
      <c r="E32" s="9">
        <v>851</v>
      </c>
      <c r="F32" s="23">
        <v>14</v>
      </c>
      <c r="G32" s="23">
        <v>0</v>
      </c>
      <c r="H32" s="23">
        <v>0</v>
      </c>
    </row>
    <row r="33" spans="1:8">
      <c r="A33" s="3" t="s">
        <v>64</v>
      </c>
      <c r="B33" s="15" t="s">
        <v>102</v>
      </c>
      <c r="C33" s="11" t="s">
        <v>29</v>
      </c>
      <c r="D33" s="11" t="s">
        <v>31</v>
      </c>
      <c r="E33" s="9">
        <v>853</v>
      </c>
      <c r="F33" s="23">
        <v>3</v>
      </c>
      <c r="G33" s="23">
        <v>1.341</v>
      </c>
      <c r="H33" s="23">
        <f t="shared" si="0"/>
        <v>44.7</v>
      </c>
    </row>
    <row r="34" spans="1:8">
      <c r="A34" s="3" t="s">
        <v>72</v>
      </c>
      <c r="B34" s="9">
        <v>5000300000</v>
      </c>
      <c r="C34" s="11"/>
      <c r="D34" s="11"/>
      <c r="E34" s="9"/>
      <c r="F34" s="23">
        <f>F39</f>
        <v>5</v>
      </c>
      <c r="G34" s="23">
        <f>G35</f>
        <v>0</v>
      </c>
      <c r="H34" s="23">
        <f t="shared" si="0"/>
        <v>0</v>
      </c>
    </row>
    <row r="35" spans="1:8">
      <c r="A35" s="3" t="s">
        <v>15</v>
      </c>
      <c r="B35" s="14" t="s">
        <v>103</v>
      </c>
      <c r="C35" s="11"/>
      <c r="D35" s="11"/>
      <c r="E35" s="9"/>
      <c r="F35" s="23">
        <f>F39</f>
        <v>5</v>
      </c>
      <c r="G35" s="23">
        <f>G36</f>
        <v>0</v>
      </c>
      <c r="H35" s="23">
        <f t="shared" si="0"/>
        <v>0</v>
      </c>
    </row>
    <row r="36" spans="1:8">
      <c r="A36" s="3" t="s">
        <v>47</v>
      </c>
      <c r="B36" s="14" t="s">
        <v>103</v>
      </c>
      <c r="C36" s="11" t="s">
        <v>29</v>
      </c>
      <c r="D36" s="11"/>
      <c r="E36" s="9"/>
      <c r="F36" s="23">
        <f t="shared" ref="F36:G38" si="10">F37</f>
        <v>5</v>
      </c>
      <c r="G36" s="23">
        <f t="shared" si="10"/>
        <v>0</v>
      </c>
      <c r="H36" s="23">
        <f t="shared" si="0"/>
        <v>0</v>
      </c>
    </row>
    <row r="37" spans="1:8">
      <c r="A37" s="3" t="s">
        <v>15</v>
      </c>
      <c r="B37" s="14" t="s">
        <v>103</v>
      </c>
      <c r="C37" s="11" t="s">
        <v>29</v>
      </c>
      <c r="D37" s="11" t="s">
        <v>39</v>
      </c>
      <c r="E37" s="9"/>
      <c r="F37" s="23">
        <f t="shared" si="10"/>
        <v>5</v>
      </c>
      <c r="G37" s="23">
        <f t="shared" si="10"/>
        <v>0</v>
      </c>
      <c r="H37" s="23">
        <f t="shared" si="0"/>
        <v>0</v>
      </c>
    </row>
    <row r="38" spans="1:8">
      <c r="A38" s="3" t="s">
        <v>12</v>
      </c>
      <c r="B38" s="14" t="s">
        <v>103</v>
      </c>
      <c r="C38" s="11" t="s">
        <v>29</v>
      </c>
      <c r="D38" s="11" t="s">
        <v>39</v>
      </c>
      <c r="E38" s="9">
        <v>800</v>
      </c>
      <c r="F38" s="23">
        <f t="shared" si="10"/>
        <v>5</v>
      </c>
      <c r="G38" s="23">
        <f t="shared" si="10"/>
        <v>0</v>
      </c>
      <c r="H38" s="23">
        <f t="shared" si="0"/>
        <v>0</v>
      </c>
    </row>
    <row r="39" spans="1:8">
      <c r="A39" s="3" t="s">
        <v>104</v>
      </c>
      <c r="B39" s="14" t="s">
        <v>103</v>
      </c>
      <c r="C39" s="11" t="s">
        <v>29</v>
      </c>
      <c r="D39" s="11" t="s">
        <v>39</v>
      </c>
      <c r="E39" s="9">
        <v>870</v>
      </c>
      <c r="F39" s="23">
        <v>5</v>
      </c>
      <c r="G39" s="23">
        <v>0</v>
      </c>
      <c r="H39" s="23">
        <f t="shared" si="0"/>
        <v>0</v>
      </c>
    </row>
    <row r="40" spans="1:8">
      <c r="A40" s="3" t="s">
        <v>82</v>
      </c>
      <c r="B40" s="9">
        <v>5000400000</v>
      </c>
      <c r="C40" s="11"/>
      <c r="D40" s="11"/>
      <c r="E40" s="9"/>
      <c r="F40" s="23">
        <f t="shared" ref="F40:G44" si="11">F41</f>
        <v>356</v>
      </c>
      <c r="G40" s="23">
        <f t="shared" si="11"/>
        <v>116.92</v>
      </c>
      <c r="H40" s="23">
        <f t="shared" si="0"/>
        <v>32.842696629213485</v>
      </c>
    </row>
    <row r="41" spans="1:8">
      <c r="A41" s="3" t="s">
        <v>78</v>
      </c>
      <c r="B41" s="14" t="s">
        <v>105</v>
      </c>
      <c r="C41" s="11"/>
      <c r="D41" s="11"/>
      <c r="E41" s="9"/>
      <c r="F41" s="23">
        <f t="shared" si="11"/>
        <v>356</v>
      </c>
      <c r="G41" s="23">
        <f t="shared" si="11"/>
        <v>116.92</v>
      </c>
      <c r="H41" s="23">
        <f t="shared" si="0"/>
        <v>32.842696629213485</v>
      </c>
    </row>
    <row r="42" spans="1:8">
      <c r="A42" s="3" t="s">
        <v>20</v>
      </c>
      <c r="B42" s="9">
        <v>5000400013</v>
      </c>
      <c r="C42" s="11" t="s">
        <v>31</v>
      </c>
      <c r="D42" s="11"/>
      <c r="E42" s="9"/>
      <c r="F42" s="23">
        <f t="shared" si="11"/>
        <v>356</v>
      </c>
      <c r="G42" s="23">
        <f t="shared" si="11"/>
        <v>116.92</v>
      </c>
      <c r="H42" s="23">
        <f t="shared" si="0"/>
        <v>32.842696629213485</v>
      </c>
    </row>
    <row r="43" spans="1:8">
      <c r="A43" s="3" t="s">
        <v>98</v>
      </c>
      <c r="B43" s="9">
        <v>5000400013</v>
      </c>
      <c r="C43" s="11" t="s">
        <v>31</v>
      </c>
      <c r="D43" s="11" t="s">
        <v>35</v>
      </c>
      <c r="E43" s="9"/>
      <c r="F43" s="23">
        <f t="shared" si="11"/>
        <v>356</v>
      </c>
      <c r="G43" s="23">
        <f t="shared" si="11"/>
        <v>116.92</v>
      </c>
      <c r="H43" s="23">
        <f t="shared" si="0"/>
        <v>32.842696629213485</v>
      </c>
    </row>
    <row r="44" spans="1:8" ht="30">
      <c r="A44" s="3" t="s">
        <v>10</v>
      </c>
      <c r="B44" s="9">
        <v>5000400013</v>
      </c>
      <c r="C44" s="11" t="s">
        <v>31</v>
      </c>
      <c r="D44" s="11" t="s">
        <v>35</v>
      </c>
      <c r="E44" s="9">
        <v>200</v>
      </c>
      <c r="F44" s="23">
        <f t="shared" si="11"/>
        <v>356</v>
      </c>
      <c r="G44" s="23">
        <f t="shared" si="11"/>
        <v>116.92</v>
      </c>
      <c r="H44" s="23">
        <f t="shared" si="0"/>
        <v>32.842696629213485</v>
      </c>
    </row>
    <row r="45" spans="1:8" ht="45">
      <c r="A45" s="3" t="s">
        <v>19</v>
      </c>
      <c r="B45" s="9">
        <v>5000400013</v>
      </c>
      <c r="C45" s="11" t="s">
        <v>31</v>
      </c>
      <c r="D45" s="11" t="s">
        <v>35</v>
      </c>
      <c r="E45" s="9">
        <v>240</v>
      </c>
      <c r="F45" s="23">
        <f>F46+F47</f>
        <v>356</v>
      </c>
      <c r="G45" s="23">
        <f>G46+G47</f>
        <v>116.92</v>
      </c>
      <c r="H45" s="23">
        <f t="shared" si="0"/>
        <v>32.842696629213485</v>
      </c>
    </row>
    <row r="46" spans="1:8" ht="45">
      <c r="A46" s="3" t="s">
        <v>11</v>
      </c>
      <c r="B46" s="9">
        <v>5000400013</v>
      </c>
      <c r="C46" s="11" t="s">
        <v>31</v>
      </c>
      <c r="D46" s="11" t="s">
        <v>35</v>
      </c>
      <c r="E46" s="9">
        <v>244</v>
      </c>
      <c r="F46" s="23">
        <v>155.9</v>
      </c>
      <c r="G46" s="23">
        <v>43.805999999999997</v>
      </c>
      <c r="H46" s="23">
        <f t="shared" si="0"/>
        <v>28.098781270044899</v>
      </c>
    </row>
    <row r="47" spans="1:8">
      <c r="A47" s="16" t="s">
        <v>106</v>
      </c>
      <c r="B47" s="9">
        <v>5000400013</v>
      </c>
      <c r="C47" s="11" t="s">
        <v>31</v>
      </c>
      <c r="D47" s="11" t="s">
        <v>35</v>
      </c>
      <c r="E47" s="9">
        <v>247</v>
      </c>
      <c r="F47" s="23">
        <v>200.1</v>
      </c>
      <c r="G47" s="23">
        <v>73.114000000000004</v>
      </c>
      <c r="H47" s="23">
        <f t="shared" si="0"/>
        <v>36.538730634682665</v>
      </c>
    </row>
    <row r="48" spans="1:8" ht="30">
      <c r="A48" s="3" t="s">
        <v>83</v>
      </c>
      <c r="B48" s="9">
        <v>5000500000</v>
      </c>
      <c r="C48" s="11"/>
      <c r="D48" s="11"/>
      <c r="E48" s="9"/>
      <c r="F48" s="23">
        <f>F49</f>
        <v>929.21</v>
      </c>
      <c r="G48" s="23">
        <f>G49</f>
        <v>534.822</v>
      </c>
      <c r="H48" s="23">
        <f t="shared" si="0"/>
        <v>57.556634130067472</v>
      </c>
    </row>
    <row r="49" spans="1:8">
      <c r="A49" s="3" t="s">
        <v>84</v>
      </c>
      <c r="B49" s="14" t="s">
        <v>107</v>
      </c>
      <c r="C49" s="11"/>
      <c r="D49" s="11"/>
      <c r="E49" s="9"/>
      <c r="F49" s="23">
        <f>F50</f>
        <v>929.21</v>
      </c>
      <c r="G49" s="23">
        <f t="shared" ref="G49:G53" si="12">G50</f>
        <v>534.822</v>
      </c>
      <c r="H49" s="23">
        <f t="shared" si="0"/>
        <v>57.556634130067472</v>
      </c>
    </row>
    <row r="50" spans="1:8">
      <c r="A50" s="3" t="s">
        <v>20</v>
      </c>
      <c r="B50" s="14" t="s">
        <v>107</v>
      </c>
      <c r="C50" s="11" t="s">
        <v>31</v>
      </c>
      <c r="D50" s="11"/>
      <c r="E50" s="9"/>
      <c r="F50" s="23">
        <f>F51</f>
        <v>929.21</v>
      </c>
      <c r="G50" s="23">
        <f t="shared" si="12"/>
        <v>534.822</v>
      </c>
      <c r="H50" s="23">
        <f t="shared" si="0"/>
        <v>57.556634130067472</v>
      </c>
    </row>
    <row r="51" spans="1:8">
      <c r="A51" s="3" t="s">
        <v>98</v>
      </c>
      <c r="B51" s="14" t="s">
        <v>107</v>
      </c>
      <c r="C51" s="11" t="s">
        <v>31</v>
      </c>
      <c r="D51" s="11" t="s">
        <v>35</v>
      </c>
      <c r="E51" s="9"/>
      <c r="F51" s="23">
        <f>F52</f>
        <v>929.21</v>
      </c>
      <c r="G51" s="23">
        <f t="shared" si="12"/>
        <v>534.822</v>
      </c>
      <c r="H51" s="23">
        <f t="shared" si="0"/>
        <v>57.556634130067472</v>
      </c>
    </row>
    <row r="52" spans="1:8" ht="30">
      <c r="A52" s="3" t="s">
        <v>10</v>
      </c>
      <c r="B52" s="14" t="s">
        <v>107</v>
      </c>
      <c r="C52" s="11" t="s">
        <v>31</v>
      </c>
      <c r="D52" s="11" t="s">
        <v>35</v>
      </c>
      <c r="E52" s="9">
        <v>200</v>
      </c>
      <c r="F52" s="23">
        <f>F53</f>
        <v>929.21</v>
      </c>
      <c r="G52" s="23">
        <f t="shared" si="12"/>
        <v>534.822</v>
      </c>
      <c r="H52" s="23">
        <f t="shared" si="0"/>
        <v>57.556634130067472</v>
      </c>
    </row>
    <row r="53" spans="1:8" ht="45">
      <c r="A53" s="3" t="s">
        <v>19</v>
      </c>
      <c r="B53" s="14" t="s">
        <v>107</v>
      </c>
      <c r="C53" s="11" t="s">
        <v>31</v>
      </c>
      <c r="D53" s="11" t="s">
        <v>35</v>
      </c>
      <c r="E53" s="9">
        <v>240</v>
      </c>
      <c r="F53" s="23">
        <f>F54</f>
        <v>929.21</v>
      </c>
      <c r="G53" s="23">
        <f t="shared" si="12"/>
        <v>534.822</v>
      </c>
      <c r="H53" s="23">
        <f t="shared" si="0"/>
        <v>57.556634130067472</v>
      </c>
    </row>
    <row r="54" spans="1:8" ht="45">
      <c r="A54" s="3" t="s">
        <v>11</v>
      </c>
      <c r="B54" s="14" t="s">
        <v>107</v>
      </c>
      <c r="C54" s="11" t="s">
        <v>31</v>
      </c>
      <c r="D54" s="11" t="s">
        <v>35</v>
      </c>
      <c r="E54" s="9">
        <v>244</v>
      </c>
      <c r="F54" s="23">
        <v>929.21</v>
      </c>
      <c r="G54" s="23">
        <v>534.822</v>
      </c>
      <c r="H54" s="23">
        <f t="shared" si="0"/>
        <v>57.556634130067472</v>
      </c>
    </row>
    <row r="55" spans="1:8" ht="30">
      <c r="A55" s="3" t="s">
        <v>22</v>
      </c>
      <c r="B55" s="9">
        <v>5000600000</v>
      </c>
      <c r="C55" s="11"/>
      <c r="D55" s="11"/>
      <c r="E55" s="9"/>
      <c r="F55" s="23">
        <f t="shared" ref="F55:F60" si="13">F56</f>
        <v>25</v>
      </c>
      <c r="G55" s="23">
        <f t="shared" ref="G55:G60" si="14">G56</f>
        <v>0</v>
      </c>
      <c r="H55" s="23">
        <f t="shared" si="0"/>
        <v>0</v>
      </c>
    </row>
    <row r="56" spans="1:8">
      <c r="A56" s="3" t="s">
        <v>108</v>
      </c>
      <c r="B56" s="15" t="s">
        <v>109</v>
      </c>
      <c r="C56" s="11"/>
      <c r="D56" s="11"/>
      <c r="E56" s="9"/>
      <c r="F56" s="23">
        <f t="shared" si="13"/>
        <v>25</v>
      </c>
      <c r="G56" s="23">
        <f t="shared" si="14"/>
        <v>0</v>
      </c>
      <c r="H56" s="23">
        <f t="shared" si="0"/>
        <v>0</v>
      </c>
    </row>
    <row r="57" spans="1:8">
      <c r="A57" s="3" t="s">
        <v>52</v>
      </c>
      <c r="B57" s="15" t="s">
        <v>109</v>
      </c>
      <c r="C57" s="11" t="s">
        <v>36</v>
      </c>
      <c r="D57" s="11"/>
      <c r="E57" s="9"/>
      <c r="F57" s="23">
        <f t="shared" si="13"/>
        <v>25</v>
      </c>
      <c r="G57" s="23">
        <f t="shared" si="14"/>
        <v>0</v>
      </c>
      <c r="H57" s="23">
        <f t="shared" si="0"/>
        <v>0</v>
      </c>
    </row>
    <row r="58" spans="1:8">
      <c r="A58" s="3" t="s">
        <v>21</v>
      </c>
      <c r="B58" s="15" t="s">
        <v>109</v>
      </c>
      <c r="C58" s="11" t="s">
        <v>36</v>
      </c>
      <c r="D58" s="11" t="s">
        <v>33</v>
      </c>
      <c r="E58" s="9"/>
      <c r="F58" s="23">
        <f t="shared" si="13"/>
        <v>25</v>
      </c>
      <c r="G58" s="23">
        <f t="shared" si="14"/>
        <v>0</v>
      </c>
      <c r="H58" s="23">
        <f t="shared" si="0"/>
        <v>0</v>
      </c>
    </row>
    <row r="59" spans="1:8" ht="30">
      <c r="A59" s="3" t="s">
        <v>10</v>
      </c>
      <c r="B59" s="15" t="s">
        <v>109</v>
      </c>
      <c r="C59" s="11" t="s">
        <v>36</v>
      </c>
      <c r="D59" s="11" t="s">
        <v>33</v>
      </c>
      <c r="E59" s="9">
        <v>200</v>
      </c>
      <c r="F59" s="23">
        <f t="shared" si="13"/>
        <v>25</v>
      </c>
      <c r="G59" s="23">
        <f t="shared" si="14"/>
        <v>0</v>
      </c>
      <c r="H59" s="23">
        <f t="shared" si="0"/>
        <v>0</v>
      </c>
    </row>
    <row r="60" spans="1:8" ht="45">
      <c r="A60" s="3" t="s">
        <v>19</v>
      </c>
      <c r="B60" s="15" t="s">
        <v>109</v>
      </c>
      <c r="C60" s="11" t="s">
        <v>36</v>
      </c>
      <c r="D60" s="11" t="s">
        <v>33</v>
      </c>
      <c r="E60" s="9">
        <v>240</v>
      </c>
      <c r="F60" s="23">
        <f t="shared" si="13"/>
        <v>25</v>
      </c>
      <c r="G60" s="23">
        <f t="shared" si="14"/>
        <v>0</v>
      </c>
      <c r="H60" s="23">
        <f t="shared" si="0"/>
        <v>0</v>
      </c>
    </row>
    <row r="61" spans="1:8" ht="45">
      <c r="A61" s="3" t="s">
        <v>11</v>
      </c>
      <c r="B61" s="15" t="s">
        <v>109</v>
      </c>
      <c r="C61" s="11" t="s">
        <v>36</v>
      </c>
      <c r="D61" s="11" t="s">
        <v>33</v>
      </c>
      <c r="E61" s="9">
        <v>244</v>
      </c>
      <c r="F61" s="23">
        <v>25</v>
      </c>
      <c r="G61" s="23">
        <v>0</v>
      </c>
      <c r="H61" s="23">
        <f t="shared" ref="H61:H121" si="15">G61/F61*100</f>
        <v>0</v>
      </c>
    </row>
    <row r="62" spans="1:8" ht="30">
      <c r="A62" s="3" t="s">
        <v>23</v>
      </c>
      <c r="B62" s="9">
        <v>5000700000</v>
      </c>
      <c r="C62" s="11"/>
      <c r="D62" s="11"/>
      <c r="E62" s="9"/>
      <c r="F62" s="23">
        <f>F63</f>
        <v>63.015999999999998</v>
      </c>
      <c r="G62" s="23">
        <f t="shared" ref="G62:G67" si="16">G63</f>
        <v>47.265000000000001</v>
      </c>
      <c r="H62" s="23">
        <f t="shared" si="15"/>
        <v>75.004760695696334</v>
      </c>
    </row>
    <row r="63" spans="1:8" ht="30">
      <c r="A63" s="3" t="s">
        <v>110</v>
      </c>
      <c r="B63" s="15" t="s">
        <v>111</v>
      </c>
      <c r="C63" s="11"/>
      <c r="D63" s="11"/>
      <c r="E63" s="9"/>
      <c r="F63" s="23">
        <f t="shared" ref="F63:F67" si="17">F64</f>
        <v>63.015999999999998</v>
      </c>
      <c r="G63" s="23">
        <f t="shared" si="16"/>
        <v>47.265000000000001</v>
      </c>
      <c r="H63" s="23">
        <f t="shared" si="15"/>
        <v>75.004760695696334</v>
      </c>
    </row>
    <row r="64" spans="1:8">
      <c r="A64" s="3" t="s">
        <v>52</v>
      </c>
      <c r="B64" s="15" t="s">
        <v>111</v>
      </c>
      <c r="C64" s="11" t="s">
        <v>36</v>
      </c>
      <c r="D64" s="11"/>
      <c r="E64" s="9"/>
      <c r="F64" s="23">
        <f t="shared" si="17"/>
        <v>63.015999999999998</v>
      </c>
      <c r="G64" s="23">
        <f t="shared" si="16"/>
        <v>47.265000000000001</v>
      </c>
      <c r="H64" s="23">
        <f t="shared" si="15"/>
        <v>75.004760695696334</v>
      </c>
    </row>
    <row r="65" spans="1:8">
      <c r="A65" s="3" t="s">
        <v>21</v>
      </c>
      <c r="B65" s="15" t="s">
        <v>111</v>
      </c>
      <c r="C65" s="11" t="s">
        <v>36</v>
      </c>
      <c r="D65" s="11" t="s">
        <v>33</v>
      </c>
      <c r="E65" s="9"/>
      <c r="F65" s="23">
        <f t="shared" si="17"/>
        <v>63.015999999999998</v>
      </c>
      <c r="G65" s="23">
        <f t="shared" si="16"/>
        <v>47.265000000000001</v>
      </c>
      <c r="H65" s="23">
        <f t="shared" si="15"/>
        <v>75.004760695696334</v>
      </c>
    </row>
    <row r="66" spans="1:8" ht="30">
      <c r="A66" s="3" t="s">
        <v>10</v>
      </c>
      <c r="B66" s="15" t="s">
        <v>111</v>
      </c>
      <c r="C66" s="11" t="s">
        <v>36</v>
      </c>
      <c r="D66" s="11" t="s">
        <v>33</v>
      </c>
      <c r="E66" s="9">
        <v>200</v>
      </c>
      <c r="F66" s="23">
        <f t="shared" si="17"/>
        <v>63.015999999999998</v>
      </c>
      <c r="G66" s="23">
        <f t="shared" si="16"/>
        <v>47.265000000000001</v>
      </c>
      <c r="H66" s="23">
        <f t="shared" si="15"/>
        <v>75.004760695696334</v>
      </c>
    </row>
    <row r="67" spans="1:8" ht="45">
      <c r="A67" s="3" t="s">
        <v>19</v>
      </c>
      <c r="B67" s="15" t="s">
        <v>111</v>
      </c>
      <c r="C67" s="11" t="s">
        <v>36</v>
      </c>
      <c r="D67" s="11" t="s">
        <v>33</v>
      </c>
      <c r="E67" s="9">
        <v>240</v>
      </c>
      <c r="F67" s="23">
        <f t="shared" si="17"/>
        <v>63.015999999999998</v>
      </c>
      <c r="G67" s="23">
        <f t="shared" si="16"/>
        <v>47.265000000000001</v>
      </c>
      <c r="H67" s="23">
        <f t="shared" si="15"/>
        <v>75.004760695696334</v>
      </c>
    </row>
    <row r="68" spans="1:8" ht="45">
      <c r="A68" s="3" t="s">
        <v>11</v>
      </c>
      <c r="B68" s="15" t="s">
        <v>111</v>
      </c>
      <c r="C68" s="11" t="s">
        <v>36</v>
      </c>
      <c r="D68" s="11" t="s">
        <v>33</v>
      </c>
      <c r="E68" s="9">
        <v>244</v>
      </c>
      <c r="F68" s="23">
        <v>63.015999999999998</v>
      </c>
      <c r="G68" s="23">
        <v>47.265000000000001</v>
      </c>
      <c r="H68" s="23">
        <f t="shared" si="15"/>
        <v>75.004760695696334</v>
      </c>
    </row>
    <row r="69" spans="1:8" ht="89.25" customHeight="1">
      <c r="A69" s="3" t="s">
        <v>24</v>
      </c>
      <c r="B69" s="9">
        <v>5000800000</v>
      </c>
      <c r="C69" s="11"/>
      <c r="D69" s="11"/>
      <c r="E69" s="9"/>
      <c r="F69" s="23">
        <f>F70</f>
        <v>5</v>
      </c>
      <c r="G69" s="23">
        <f t="shared" ref="G69:G73" si="18">G70</f>
        <v>5</v>
      </c>
      <c r="H69" s="23">
        <f t="shared" si="15"/>
        <v>100</v>
      </c>
    </row>
    <row r="70" spans="1:8" ht="30">
      <c r="A70" s="3" t="s">
        <v>55</v>
      </c>
      <c r="B70" s="15" t="s">
        <v>112</v>
      </c>
      <c r="C70" s="11"/>
      <c r="D70" s="11"/>
      <c r="E70" s="9"/>
      <c r="F70" s="23">
        <f>F71</f>
        <v>5</v>
      </c>
      <c r="G70" s="23">
        <f t="shared" si="18"/>
        <v>5</v>
      </c>
      <c r="H70" s="23">
        <f t="shared" si="15"/>
        <v>100</v>
      </c>
    </row>
    <row r="71" spans="1:8">
      <c r="A71" s="3" t="s">
        <v>53</v>
      </c>
      <c r="B71" s="15" t="s">
        <v>112</v>
      </c>
      <c r="C71" s="11" t="s">
        <v>37</v>
      </c>
      <c r="D71" s="11"/>
      <c r="E71" s="9"/>
      <c r="F71" s="23">
        <f>F72</f>
        <v>5</v>
      </c>
      <c r="G71" s="23">
        <f t="shared" si="18"/>
        <v>5</v>
      </c>
      <c r="H71" s="23">
        <f t="shared" si="15"/>
        <v>100</v>
      </c>
    </row>
    <row r="72" spans="1:8">
      <c r="A72" s="3" t="s">
        <v>54</v>
      </c>
      <c r="B72" s="15" t="s">
        <v>112</v>
      </c>
      <c r="C72" s="11" t="s">
        <v>37</v>
      </c>
      <c r="D72" s="11" t="s">
        <v>37</v>
      </c>
      <c r="E72" s="9"/>
      <c r="F72" s="23">
        <f>F73</f>
        <v>5</v>
      </c>
      <c r="G72" s="23">
        <f t="shared" si="18"/>
        <v>5</v>
      </c>
      <c r="H72" s="23">
        <f t="shared" si="15"/>
        <v>100</v>
      </c>
    </row>
    <row r="73" spans="1:8">
      <c r="A73" s="3" t="s">
        <v>7</v>
      </c>
      <c r="B73" s="15" t="s">
        <v>112</v>
      </c>
      <c r="C73" s="11" t="s">
        <v>37</v>
      </c>
      <c r="D73" s="11" t="s">
        <v>37</v>
      </c>
      <c r="E73" s="9">
        <v>500</v>
      </c>
      <c r="F73" s="23">
        <f>F74</f>
        <v>5</v>
      </c>
      <c r="G73" s="23">
        <f t="shared" si="18"/>
        <v>5</v>
      </c>
      <c r="H73" s="23">
        <f t="shared" si="15"/>
        <v>100</v>
      </c>
    </row>
    <row r="74" spans="1:8">
      <c r="A74" s="3" t="s">
        <v>8</v>
      </c>
      <c r="B74" s="15" t="s">
        <v>112</v>
      </c>
      <c r="C74" s="11" t="s">
        <v>37</v>
      </c>
      <c r="D74" s="11" t="s">
        <v>37</v>
      </c>
      <c r="E74" s="9">
        <v>540</v>
      </c>
      <c r="F74" s="23">
        <v>5</v>
      </c>
      <c r="G74" s="23">
        <v>5</v>
      </c>
      <c r="H74" s="23">
        <f t="shared" si="15"/>
        <v>100</v>
      </c>
    </row>
    <row r="75" spans="1:8" ht="90">
      <c r="A75" s="3" t="s">
        <v>85</v>
      </c>
      <c r="B75" s="9">
        <v>5000900000</v>
      </c>
      <c r="C75" s="11"/>
      <c r="D75" s="11"/>
      <c r="E75" s="9"/>
      <c r="F75" s="23">
        <f t="shared" ref="F75:G79" si="19">F76</f>
        <v>49</v>
      </c>
      <c r="G75" s="23">
        <f t="shared" si="19"/>
        <v>49</v>
      </c>
      <c r="H75" s="23">
        <f t="shared" si="15"/>
        <v>100</v>
      </c>
    </row>
    <row r="76" spans="1:8" ht="30">
      <c r="A76" s="3" t="s">
        <v>86</v>
      </c>
      <c r="B76" s="15" t="s">
        <v>113</v>
      </c>
      <c r="C76" s="11"/>
      <c r="D76" s="11"/>
      <c r="E76" s="9"/>
      <c r="F76" s="23">
        <f t="shared" si="19"/>
        <v>49</v>
      </c>
      <c r="G76" s="23">
        <f t="shared" si="19"/>
        <v>49</v>
      </c>
      <c r="H76" s="23">
        <f t="shared" si="15"/>
        <v>100</v>
      </c>
    </row>
    <row r="77" spans="1:8">
      <c r="A77" s="3" t="s">
        <v>56</v>
      </c>
      <c r="B77" s="15" t="s">
        <v>113</v>
      </c>
      <c r="C77" s="11" t="s">
        <v>39</v>
      </c>
      <c r="D77" s="11"/>
      <c r="E77" s="9"/>
      <c r="F77" s="23">
        <f t="shared" si="19"/>
        <v>49</v>
      </c>
      <c r="G77" s="23">
        <f t="shared" si="19"/>
        <v>49</v>
      </c>
      <c r="H77" s="23">
        <f t="shared" si="15"/>
        <v>100</v>
      </c>
    </row>
    <row r="78" spans="1:8">
      <c r="A78" s="3" t="s">
        <v>28</v>
      </c>
      <c r="B78" s="15" t="s">
        <v>113</v>
      </c>
      <c r="C78" s="11" t="s">
        <v>39</v>
      </c>
      <c r="D78" s="11" t="s">
        <v>29</v>
      </c>
      <c r="E78" s="9"/>
      <c r="F78" s="23">
        <f t="shared" si="19"/>
        <v>49</v>
      </c>
      <c r="G78" s="23">
        <f t="shared" si="19"/>
        <v>49</v>
      </c>
      <c r="H78" s="23">
        <f t="shared" si="15"/>
        <v>100</v>
      </c>
    </row>
    <row r="79" spans="1:8">
      <c r="A79" s="3" t="s">
        <v>7</v>
      </c>
      <c r="B79" s="15" t="s">
        <v>113</v>
      </c>
      <c r="C79" s="11" t="s">
        <v>39</v>
      </c>
      <c r="D79" s="11" t="s">
        <v>29</v>
      </c>
      <c r="E79" s="9">
        <v>500</v>
      </c>
      <c r="F79" s="23">
        <f t="shared" si="19"/>
        <v>49</v>
      </c>
      <c r="G79" s="23">
        <f t="shared" si="19"/>
        <v>49</v>
      </c>
      <c r="H79" s="23">
        <f t="shared" si="15"/>
        <v>100</v>
      </c>
    </row>
    <row r="80" spans="1:8">
      <c r="A80" s="3" t="s">
        <v>8</v>
      </c>
      <c r="B80" s="15" t="s">
        <v>113</v>
      </c>
      <c r="C80" s="11" t="s">
        <v>39</v>
      </c>
      <c r="D80" s="11" t="s">
        <v>29</v>
      </c>
      <c r="E80" s="9">
        <v>540</v>
      </c>
      <c r="F80" s="23">
        <v>49</v>
      </c>
      <c r="G80" s="23">
        <v>49</v>
      </c>
      <c r="H80" s="23">
        <f t="shared" si="15"/>
        <v>100</v>
      </c>
    </row>
    <row r="81" spans="1:8" ht="90">
      <c r="A81" s="3" t="s">
        <v>57</v>
      </c>
      <c r="B81" s="9">
        <v>5001000000</v>
      </c>
      <c r="C81" s="11"/>
      <c r="D81" s="11"/>
      <c r="E81" s="9"/>
      <c r="F81" s="23">
        <f>F82</f>
        <v>1900.6</v>
      </c>
      <c r="G81" s="23">
        <f t="shared" ref="G81:G85" si="20">G82</f>
        <v>806.7</v>
      </c>
      <c r="H81" s="23">
        <f t="shared" si="15"/>
        <v>42.444491213301063</v>
      </c>
    </row>
    <row r="82" spans="1:8" ht="30">
      <c r="A82" s="3" t="s">
        <v>58</v>
      </c>
      <c r="B82" s="15" t="s">
        <v>114</v>
      </c>
      <c r="C82" s="11"/>
      <c r="D82" s="11"/>
      <c r="E82" s="9"/>
      <c r="F82" s="23">
        <f>F83</f>
        <v>1900.6</v>
      </c>
      <c r="G82" s="23">
        <f t="shared" si="20"/>
        <v>806.7</v>
      </c>
      <c r="H82" s="23">
        <f t="shared" si="15"/>
        <v>42.444491213301063</v>
      </c>
    </row>
    <row r="83" spans="1:8">
      <c r="A83" s="3" t="s">
        <v>60</v>
      </c>
      <c r="B83" s="15" t="s">
        <v>114</v>
      </c>
      <c r="C83" s="11" t="s">
        <v>38</v>
      </c>
      <c r="D83" s="11"/>
      <c r="E83" s="9"/>
      <c r="F83" s="23">
        <f>F84</f>
        <v>1900.6</v>
      </c>
      <c r="G83" s="23">
        <f t="shared" si="20"/>
        <v>806.7</v>
      </c>
      <c r="H83" s="23">
        <f t="shared" si="15"/>
        <v>42.444491213301063</v>
      </c>
    </row>
    <row r="84" spans="1:8">
      <c r="A84" s="3" t="s">
        <v>25</v>
      </c>
      <c r="B84" s="15" t="s">
        <v>114</v>
      </c>
      <c r="C84" s="11" t="s">
        <v>38</v>
      </c>
      <c r="D84" s="11" t="s">
        <v>29</v>
      </c>
      <c r="E84" s="9"/>
      <c r="F84" s="23">
        <f>F85</f>
        <v>1900.6</v>
      </c>
      <c r="G84" s="23">
        <f t="shared" si="20"/>
        <v>806.7</v>
      </c>
      <c r="H84" s="23">
        <f t="shared" si="15"/>
        <v>42.444491213301063</v>
      </c>
    </row>
    <row r="85" spans="1:8">
      <c r="A85" s="3" t="s">
        <v>7</v>
      </c>
      <c r="B85" s="15" t="s">
        <v>114</v>
      </c>
      <c r="C85" s="11" t="s">
        <v>38</v>
      </c>
      <c r="D85" s="11" t="s">
        <v>29</v>
      </c>
      <c r="E85" s="9">
        <v>500</v>
      </c>
      <c r="F85" s="23">
        <f>F86</f>
        <v>1900.6</v>
      </c>
      <c r="G85" s="23">
        <f t="shared" si="20"/>
        <v>806.7</v>
      </c>
      <c r="H85" s="23">
        <f t="shared" si="15"/>
        <v>42.444491213301063</v>
      </c>
    </row>
    <row r="86" spans="1:8">
      <c r="A86" s="3" t="s">
        <v>8</v>
      </c>
      <c r="B86" s="15" t="s">
        <v>114</v>
      </c>
      <c r="C86" s="11" t="s">
        <v>38</v>
      </c>
      <c r="D86" s="11" t="s">
        <v>29</v>
      </c>
      <c r="E86" s="9">
        <v>540</v>
      </c>
      <c r="F86" s="23">
        <v>1900.6</v>
      </c>
      <c r="G86" s="23">
        <v>806.7</v>
      </c>
      <c r="H86" s="23">
        <f t="shared" si="15"/>
        <v>42.444491213301063</v>
      </c>
    </row>
    <row r="87" spans="1:8" ht="75.75" customHeight="1">
      <c r="A87" s="3" t="s">
        <v>26</v>
      </c>
      <c r="B87" s="9">
        <v>5001200000</v>
      </c>
      <c r="C87" s="11"/>
      <c r="D87" s="11"/>
      <c r="E87" s="9"/>
      <c r="F87" s="23">
        <f>F88</f>
        <v>801.2</v>
      </c>
      <c r="G87" s="23">
        <f t="shared" ref="G87:G91" si="21">G88</f>
        <v>392.9</v>
      </c>
      <c r="H87" s="23">
        <f t="shared" si="15"/>
        <v>49.038941587618567</v>
      </c>
    </row>
    <row r="88" spans="1:8">
      <c r="A88" s="3" t="s">
        <v>59</v>
      </c>
      <c r="B88" s="15" t="s">
        <v>115</v>
      </c>
      <c r="C88" s="11"/>
      <c r="D88" s="11"/>
      <c r="E88" s="9"/>
      <c r="F88" s="23">
        <f>F89</f>
        <v>801.2</v>
      </c>
      <c r="G88" s="23">
        <f t="shared" si="21"/>
        <v>392.9</v>
      </c>
      <c r="H88" s="23">
        <f t="shared" si="15"/>
        <v>49.038941587618567</v>
      </c>
    </row>
    <row r="89" spans="1:8">
      <c r="A89" s="3" t="s">
        <v>60</v>
      </c>
      <c r="B89" s="15" t="s">
        <v>115</v>
      </c>
      <c r="C89" s="11" t="s">
        <v>38</v>
      </c>
      <c r="D89" s="11"/>
      <c r="E89" s="9"/>
      <c r="F89" s="23">
        <f>F90</f>
        <v>801.2</v>
      </c>
      <c r="G89" s="23">
        <f t="shared" si="21"/>
        <v>392.9</v>
      </c>
      <c r="H89" s="23">
        <f t="shared" si="15"/>
        <v>49.038941587618567</v>
      </c>
    </row>
    <row r="90" spans="1:8">
      <c r="A90" s="3" t="s">
        <v>25</v>
      </c>
      <c r="B90" s="15" t="s">
        <v>115</v>
      </c>
      <c r="C90" s="11" t="s">
        <v>38</v>
      </c>
      <c r="D90" s="11" t="s">
        <v>29</v>
      </c>
      <c r="E90" s="9"/>
      <c r="F90" s="23">
        <f>F91</f>
        <v>801.2</v>
      </c>
      <c r="G90" s="23">
        <f t="shared" si="21"/>
        <v>392.9</v>
      </c>
      <c r="H90" s="23">
        <f t="shared" si="15"/>
        <v>49.038941587618567</v>
      </c>
    </row>
    <row r="91" spans="1:8">
      <c r="A91" s="3" t="s">
        <v>7</v>
      </c>
      <c r="B91" s="15" t="s">
        <v>115</v>
      </c>
      <c r="C91" s="11" t="s">
        <v>38</v>
      </c>
      <c r="D91" s="11" t="s">
        <v>29</v>
      </c>
      <c r="E91" s="9">
        <v>500</v>
      </c>
      <c r="F91" s="23">
        <f>F92</f>
        <v>801.2</v>
      </c>
      <c r="G91" s="23">
        <f t="shared" si="21"/>
        <v>392.9</v>
      </c>
      <c r="H91" s="23">
        <f t="shared" si="15"/>
        <v>49.038941587618567</v>
      </c>
    </row>
    <row r="92" spans="1:8">
      <c r="A92" s="3" t="s">
        <v>8</v>
      </c>
      <c r="B92" s="15" t="s">
        <v>115</v>
      </c>
      <c r="C92" s="11" t="s">
        <v>38</v>
      </c>
      <c r="D92" s="11" t="s">
        <v>29</v>
      </c>
      <c r="E92" s="9">
        <v>540</v>
      </c>
      <c r="F92" s="23">
        <v>801.2</v>
      </c>
      <c r="G92" s="23">
        <v>392.9</v>
      </c>
      <c r="H92" s="23">
        <f t="shared" si="15"/>
        <v>49.038941587618567</v>
      </c>
    </row>
    <row r="93" spans="1:8" ht="75">
      <c r="A93" s="5" t="s">
        <v>88</v>
      </c>
      <c r="B93" s="9">
        <v>5001300000</v>
      </c>
      <c r="C93" s="11"/>
      <c r="D93" s="11"/>
      <c r="E93" s="9"/>
      <c r="F93" s="23">
        <f>F94</f>
        <v>588.79999999999995</v>
      </c>
      <c r="G93" s="23">
        <f t="shared" ref="G93:G97" si="22">G94</f>
        <v>305</v>
      </c>
      <c r="H93" s="23">
        <f t="shared" si="15"/>
        <v>51.800271739130444</v>
      </c>
    </row>
    <row r="94" spans="1:8" ht="30">
      <c r="A94" s="3" t="s">
        <v>87</v>
      </c>
      <c r="B94" s="15" t="s">
        <v>116</v>
      </c>
      <c r="C94" s="11"/>
      <c r="D94" s="11"/>
      <c r="E94" s="9"/>
      <c r="F94" s="23">
        <f>F95</f>
        <v>588.79999999999995</v>
      </c>
      <c r="G94" s="23">
        <f t="shared" si="22"/>
        <v>305</v>
      </c>
      <c r="H94" s="23">
        <f t="shared" si="15"/>
        <v>51.800271739130444</v>
      </c>
    </row>
    <row r="95" spans="1:8">
      <c r="A95" s="3" t="s">
        <v>60</v>
      </c>
      <c r="B95" s="15" t="s">
        <v>116</v>
      </c>
      <c r="C95" s="11" t="s">
        <v>38</v>
      </c>
      <c r="D95" s="11"/>
      <c r="E95" s="9"/>
      <c r="F95" s="23">
        <f>F96</f>
        <v>588.79999999999995</v>
      </c>
      <c r="G95" s="23">
        <f t="shared" si="22"/>
        <v>305</v>
      </c>
      <c r="H95" s="23">
        <f t="shared" si="15"/>
        <v>51.800271739130444</v>
      </c>
    </row>
    <row r="96" spans="1:8" ht="30">
      <c r="A96" s="3" t="s">
        <v>27</v>
      </c>
      <c r="B96" s="15" t="s">
        <v>116</v>
      </c>
      <c r="C96" s="11" t="s">
        <v>38</v>
      </c>
      <c r="D96" s="11" t="s">
        <v>31</v>
      </c>
      <c r="E96" s="9"/>
      <c r="F96" s="23">
        <f>F97</f>
        <v>588.79999999999995</v>
      </c>
      <c r="G96" s="23">
        <f t="shared" si="22"/>
        <v>305</v>
      </c>
      <c r="H96" s="23">
        <f t="shared" si="15"/>
        <v>51.800271739130444</v>
      </c>
    </row>
    <row r="97" spans="1:8">
      <c r="A97" s="3" t="s">
        <v>7</v>
      </c>
      <c r="B97" s="15" t="s">
        <v>116</v>
      </c>
      <c r="C97" s="11" t="s">
        <v>38</v>
      </c>
      <c r="D97" s="11" t="s">
        <v>31</v>
      </c>
      <c r="E97" s="9">
        <v>500</v>
      </c>
      <c r="F97" s="23">
        <f>F98</f>
        <v>588.79999999999995</v>
      </c>
      <c r="G97" s="23">
        <f t="shared" si="22"/>
        <v>305</v>
      </c>
      <c r="H97" s="23">
        <f t="shared" si="15"/>
        <v>51.800271739130444</v>
      </c>
    </row>
    <row r="98" spans="1:8">
      <c r="A98" s="3" t="s">
        <v>8</v>
      </c>
      <c r="B98" s="15" t="s">
        <v>116</v>
      </c>
      <c r="C98" s="11" t="s">
        <v>38</v>
      </c>
      <c r="D98" s="11" t="s">
        <v>31</v>
      </c>
      <c r="E98" s="9">
        <v>540</v>
      </c>
      <c r="F98" s="23">
        <v>588.79999999999995</v>
      </c>
      <c r="G98" s="23">
        <v>305</v>
      </c>
      <c r="H98" s="23">
        <f t="shared" si="15"/>
        <v>51.800271739130444</v>
      </c>
    </row>
    <row r="99" spans="1:8" ht="105">
      <c r="A99" s="5" t="s">
        <v>70</v>
      </c>
      <c r="B99" s="9">
        <v>5001400000</v>
      </c>
      <c r="C99" s="11"/>
      <c r="D99" s="11"/>
      <c r="E99" s="9"/>
      <c r="F99" s="23">
        <f>F100</f>
        <v>34.200000000000003</v>
      </c>
      <c r="G99" s="23">
        <f t="shared" ref="G99:G103" si="23">G100</f>
        <v>34.200000000000003</v>
      </c>
      <c r="H99" s="23">
        <f t="shared" si="15"/>
        <v>100</v>
      </c>
    </row>
    <row r="100" spans="1:8" ht="93" customHeight="1">
      <c r="A100" s="3" t="s">
        <v>71</v>
      </c>
      <c r="B100" s="15" t="s">
        <v>117</v>
      </c>
      <c r="C100" s="11"/>
      <c r="D100" s="11"/>
      <c r="E100" s="9"/>
      <c r="F100" s="23">
        <f>F101</f>
        <v>34.200000000000003</v>
      </c>
      <c r="G100" s="23">
        <f t="shared" si="23"/>
        <v>34.200000000000003</v>
      </c>
      <c r="H100" s="23">
        <f t="shared" si="15"/>
        <v>100</v>
      </c>
    </row>
    <row r="101" spans="1:8">
      <c r="A101" s="3" t="s">
        <v>47</v>
      </c>
      <c r="B101" s="15" t="s">
        <v>117</v>
      </c>
      <c r="C101" s="11" t="s">
        <v>29</v>
      </c>
      <c r="D101" s="11"/>
      <c r="E101" s="9"/>
      <c r="F101" s="23">
        <f>F102</f>
        <v>34.200000000000003</v>
      </c>
      <c r="G101" s="23">
        <f t="shared" si="23"/>
        <v>34.200000000000003</v>
      </c>
      <c r="H101" s="23">
        <f t="shared" si="15"/>
        <v>100</v>
      </c>
    </row>
    <row r="102" spans="1:8" ht="60">
      <c r="A102" s="3" t="s">
        <v>49</v>
      </c>
      <c r="B102" s="15" t="s">
        <v>117</v>
      </c>
      <c r="C102" s="11" t="s">
        <v>29</v>
      </c>
      <c r="D102" s="11" t="s">
        <v>31</v>
      </c>
      <c r="E102" s="9"/>
      <c r="F102" s="23">
        <f>F103</f>
        <v>34.200000000000003</v>
      </c>
      <c r="G102" s="23">
        <f t="shared" si="23"/>
        <v>34.200000000000003</v>
      </c>
      <c r="H102" s="23">
        <f t="shared" si="15"/>
        <v>100</v>
      </c>
    </row>
    <row r="103" spans="1:8">
      <c r="A103" s="3" t="s">
        <v>7</v>
      </c>
      <c r="B103" s="15" t="s">
        <v>117</v>
      </c>
      <c r="C103" s="11" t="s">
        <v>29</v>
      </c>
      <c r="D103" s="11" t="s">
        <v>31</v>
      </c>
      <c r="E103" s="9">
        <v>500</v>
      </c>
      <c r="F103" s="23">
        <f>F104</f>
        <v>34.200000000000003</v>
      </c>
      <c r="G103" s="23">
        <f t="shared" si="23"/>
        <v>34.200000000000003</v>
      </c>
      <c r="H103" s="23">
        <f t="shared" si="15"/>
        <v>100</v>
      </c>
    </row>
    <row r="104" spans="1:8">
      <c r="A104" s="3" t="s">
        <v>8</v>
      </c>
      <c r="B104" s="15" t="s">
        <v>117</v>
      </c>
      <c r="C104" s="11" t="s">
        <v>29</v>
      </c>
      <c r="D104" s="11" t="s">
        <v>31</v>
      </c>
      <c r="E104" s="9">
        <v>540</v>
      </c>
      <c r="F104" s="23">
        <v>34.200000000000003</v>
      </c>
      <c r="G104" s="23">
        <v>34.200000000000003</v>
      </c>
      <c r="H104" s="23">
        <f t="shared" si="15"/>
        <v>100</v>
      </c>
    </row>
    <row r="105" spans="1:8" ht="90" customHeight="1">
      <c r="A105" s="5" t="s">
        <v>69</v>
      </c>
      <c r="B105" s="9">
        <v>5001500000</v>
      </c>
      <c r="C105" s="11"/>
      <c r="D105" s="11"/>
      <c r="E105" s="9"/>
      <c r="F105" s="23">
        <f>F106</f>
        <v>38.799999999999997</v>
      </c>
      <c r="G105" s="23">
        <f>G106</f>
        <v>19.399999999999999</v>
      </c>
      <c r="H105" s="23">
        <f t="shared" si="15"/>
        <v>50</v>
      </c>
    </row>
    <row r="106" spans="1:8" ht="30">
      <c r="A106" s="3" t="s">
        <v>14</v>
      </c>
      <c r="B106" s="15" t="s">
        <v>118</v>
      </c>
      <c r="C106" s="11"/>
      <c r="D106" s="11"/>
      <c r="E106" s="9"/>
      <c r="F106" s="23">
        <f>F107</f>
        <v>38.799999999999997</v>
      </c>
      <c r="G106" s="23">
        <f t="shared" ref="G106:G109" si="24">G107</f>
        <v>19.399999999999999</v>
      </c>
      <c r="H106" s="23">
        <f t="shared" si="15"/>
        <v>50</v>
      </c>
    </row>
    <row r="107" spans="1:8">
      <c r="A107" s="3" t="s">
        <v>47</v>
      </c>
      <c r="B107" s="15" t="s">
        <v>118</v>
      </c>
      <c r="C107" s="11" t="s">
        <v>29</v>
      </c>
      <c r="D107" s="11"/>
      <c r="E107" s="9"/>
      <c r="F107" s="23">
        <f>F108</f>
        <v>38.799999999999997</v>
      </c>
      <c r="G107" s="23">
        <f t="shared" si="24"/>
        <v>19.399999999999999</v>
      </c>
      <c r="H107" s="23">
        <f t="shared" si="15"/>
        <v>50</v>
      </c>
    </row>
    <row r="108" spans="1:8" ht="30" customHeight="1">
      <c r="A108" s="3" t="s">
        <v>68</v>
      </c>
      <c r="B108" s="15" t="s">
        <v>118</v>
      </c>
      <c r="C108" s="11" t="s">
        <v>29</v>
      </c>
      <c r="D108" s="11" t="s">
        <v>32</v>
      </c>
      <c r="E108" s="9"/>
      <c r="F108" s="23">
        <f>F109</f>
        <v>38.799999999999997</v>
      </c>
      <c r="G108" s="23">
        <f t="shared" si="24"/>
        <v>19.399999999999999</v>
      </c>
      <c r="H108" s="23">
        <f t="shared" si="15"/>
        <v>50</v>
      </c>
    </row>
    <row r="109" spans="1:8">
      <c r="A109" s="3" t="s">
        <v>7</v>
      </c>
      <c r="B109" s="15" t="s">
        <v>118</v>
      </c>
      <c r="C109" s="11" t="s">
        <v>29</v>
      </c>
      <c r="D109" s="11" t="s">
        <v>32</v>
      </c>
      <c r="E109" s="9">
        <v>500</v>
      </c>
      <c r="F109" s="23">
        <f>F110</f>
        <v>38.799999999999997</v>
      </c>
      <c r="G109" s="23">
        <f t="shared" si="24"/>
        <v>19.399999999999999</v>
      </c>
      <c r="H109" s="23">
        <f t="shared" si="15"/>
        <v>50</v>
      </c>
    </row>
    <row r="110" spans="1:8">
      <c r="A110" s="3" t="s">
        <v>8</v>
      </c>
      <c r="B110" s="15" t="s">
        <v>118</v>
      </c>
      <c r="C110" s="11" t="s">
        <v>29</v>
      </c>
      <c r="D110" s="11" t="s">
        <v>32</v>
      </c>
      <c r="E110" s="9">
        <v>540</v>
      </c>
      <c r="F110" s="23">
        <v>38.799999999999997</v>
      </c>
      <c r="G110" s="23">
        <v>19.399999999999999</v>
      </c>
      <c r="H110" s="23">
        <f t="shared" si="15"/>
        <v>50</v>
      </c>
    </row>
    <row r="111" spans="1:8" ht="30">
      <c r="A111" s="3" t="s">
        <v>92</v>
      </c>
      <c r="B111" s="9">
        <v>5001800000</v>
      </c>
      <c r="C111" s="11"/>
      <c r="D111" s="11"/>
      <c r="E111" s="9"/>
      <c r="F111" s="23">
        <f t="shared" ref="F111:G113" si="25">F112</f>
        <v>453.87700000000001</v>
      </c>
      <c r="G111" s="23">
        <f t="shared" si="25"/>
        <v>310.37700000000001</v>
      </c>
      <c r="H111" s="23">
        <f t="shared" si="15"/>
        <v>68.383504782132604</v>
      </c>
    </row>
    <row r="112" spans="1:8">
      <c r="A112" s="3" t="s">
        <v>79</v>
      </c>
      <c r="B112" s="9">
        <v>5001800118</v>
      </c>
      <c r="C112" s="11"/>
      <c r="D112" s="11"/>
      <c r="E112" s="9"/>
      <c r="F112" s="23">
        <f t="shared" si="25"/>
        <v>453.87700000000001</v>
      </c>
      <c r="G112" s="23">
        <f t="shared" si="25"/>
        <v>310.37700000000001</v>
      </c>
      <c r="H112" s="23">
        <f t="shared" si="15"/>
        <v>68.383504782132604</v>
      </c>
    </row>
    <row r="113" spans="1:8">
      <c r="A113" s="3" t="s">
        <v>52</v>
      </c>
      <c r="B113" s="9">
        <v>5001800118</v>
      </c>
      <c r="C113" s="11" t="s">
        <v>36</v>
      </c>
      <c r="D113" s="11"/>
      <c r="E113" s="9"/>
      <c r="F113" s="23">
        <f t="shared" si="25"/>
        <v>453.87700000000001</v>
      </c>
      <c r="G113" s="23">
        <f t="shared" si="25"/>
        <v>310.37700000000001</v>
      </c>
      <c r="H113" s="23">
        <f t="shared" si="15"/>
        <v>68.383504782132604</v>
      </c>
    </row>
    <row r="114" spans="1:8">
      <c r="A114" s="3" t="s">
        <v>80</v>
      </c>
      <c r="B114" s="9">
        <v>5001800118</v>
      </c>
      <c r="C114" s="11" t="s">
        <v>36</v>
      </c>
      <c r="D114" s="11" t="s">
        <v>30</v>
      </c>
      <c r="E114" s="9"/>
      <c r="F114" s="23">
        <f>F115+F119</f>
        <v>453.87700000000001</v>
      </c>
      <c r="G114" s="23">
        <f>G115+G119</f>
        <v>310.37700000000001</v>
      </c>
      <c r="H114" s="23">
        <f t="shared" si="15"/>
        <v>68.383504782132604</v>
      </c>
    </row>
    <row r="115" spans="1:8" ht="30">
      <c r="A115" s="3" t="s">
        <v>10</v>
      </c>
      <c r="B115" s="9">
        <v>5001800118</v>
      </c>
      <c r="C115" s="11" t="s">
        <v>36</v>
      </c>
      <c r="D115" s="11" t="s">
        <v>30</v>
      </c>
      <c r="E115" s="9">
        <v>200</v>
      </c>
      <c r="F115" s="23">
        <f>F116</f>
        <v>449.798</v>
      </c>
      <c r="G115" s="23">
        <f>G116</f>
        <v>306.298</v>
      </c>
      <c r="H115" s="23">
        <f t="shared" si="15"/>
        <v>68.096790114673695</v>
      </c>
    </row>
    <row r="116" spans="1:8" ht="45">
      <c r="A116" s="3" t="s">
        <v>19</v>
      </c>
      <c r="B116" s="9">
        <v>5001800118</v>
      </c>
      <c r="C116" s="11" t="s">
        <v>36</v>
      </c>
      <c r="D116" s="11" t="s">
        <v>30</v>
      </c>
      <c r="E116" s="9">
        <v>240</v>
      </c>
      <c r="F116" s="23">
        <f>F117+F118</f>
        <v>449.798</v>
      </c>
      <c r="G116" s="23">
        <f>G117+G118</f>
        <v>306.298</v>
      </c>
      <c r="H116" s="23">
        <f t="shared" si="15"/>
        <v>68.096790114673695</v>
      </c>
    </row>
    <row r="117" spans="1:8" ht="45">
      <c r="A117" s="3" t="s">
        <v>11</v>
      </c>
      <c r="B117" s="9">
        <v>5001800118</v>
      </c>
      <c r="C117" s="11" t="s">
        <v>36</v>
      </c>
      <c r="D117" s="11" t="s">
        <v>30</v>
      </c>
      <c r="E117" s="9">
        <v>244</v>
      </c>
      <c r="F117" s="23">
        <v>240.48400000000001</v>
      </c>
      <c r="G117" s="23">
        <v>96.983999999999995</v>
      </c>
      <c r="H117" s="23">
        <f t="shared" si="15"/>
        <v>40.328670514462495</v>
      </c>
    </row>
    <row r="118" spans="1:8">
      <c r="A118" s="17" t="s">
        <v>106</v>
      </c>
      <c r="B118" s="9">
        <v>5001800118</v>
      </c>
      <c r="C118" s="11" t="s">
        <v>36</v>
      </c>
      <c r="D118" s="11" t="s">
        <v>30</v>
      </c>
      <c r="E118" s="9">
        <v>247</v>
      </c>
      <c r="F118" s="23">
        <v>209.31399999999999</v>
      </c>
      <c r="G118" s="23">
        <v>209.31399999999999</v>
      </c>
      <c r="H118" s="23">
        <f t="shared" si="15"/>
        <v>100</v>
      </c>
    </row>
    <row r="119" spans="1:8">
      <c r="A119" s="17" t="s">
        <v>12</v>
      </c>
      <c r="B119" s="9">
        <v>5001800118</v>
      </c>
      <c r="C119" s="11" t="s">
        <v>36</v>
      </c>
      <c r="D119" s="11" t="s">
        <v>30</v>
      </c>
      <c r="E119" s="9">
        <v>800</v>
      </c>
      <c r="F119" s="23">
        <f>F120</f>
        <v>4.0789999999999997</v>
      </c>
      <c r="G119" s="23">
        <f>G120</f>
        <v>4.0789999999999997</v>
      </c>
      <c r="H119" s="23">
        <f t="shared" si="15"/>
        <v>100</v>
      </c>
    </row>
    <row r="120" spans="1:8">
      <c r="A120" s="17" t="s">
        <v>93</v>
      </c>
      <c r="B120" s="9">
        <v>5001800118</v>
      </c>
      <c r="C120" s="11" t="s">
        <v>36</v>
      </c>
      <c r="D120" s="11" t="s">
        <v>30</v>
      </c>
      <c r="E120" s="9">
        <v>830</v>
      </c>
      <c r="F120" s="23">
        <f>F121</f>
        <v>4.0789999999999997</v>
      </c>
      <c r="G120" s="23">
        <f>G121</f>
        <v>4.0789999999999997</v>
      </c>
      <c r="H120" s="23">
        <f t="shared" si="15"/>
        <v>100</v>
      </c>
    </row>
    <row r="121" spans="1:8" ht="45">
      <c r="A121" s="18" t="s">
        <v>119</v>
      </c>
      <c r="B121" s="9">
        <v>5001800118</v>
      </c>
      <c r="C121" s="11" t="s">
        <v>36</v>
      </c>
      <c r="D121" s="11" t="s">
        <v>30</v>
      </c>
      <c r="E121" s="9">
        <v>831</v>
      </c>
      <c r="F121" s="23">
        <v>4.0789999999999997</v>
      </c>
      <c r="G121" s="23">
        <v>4.0789999999999997</v>
      </c>
      <c r="H121" s="23">
        <f t="shared" si="15"/>
        <v>100</v>
      </c>
    </row>
    <row r="122" spans="1:8" ht="45">
      <c r="A122" s="3" t="s">
        <v>17</v>
      </c>
      <c r="B122" s="9">
        <v>5002600000</v>
      </c>
      <c r="C122" s="11"/>
      <c r="D122" s="11"/>
      <c r="E122" s="9"/>
      <c r="F122" s="23">
        <f>F123</f>
        <v>102</v>
      </c>
      <c r="G122" s="23">
        <f t="shared" ref="G122:G124" si="26">G123</f>
        <v>53.367999999999995</v>
      </c>
      <c r="H122" s="23">
        <f t="shared" ref="H122:H150" si="27">G122/F122*100</f>
        <v>52.321568627450979</v>
      </c>
    </row>
    <row r="123" spans="1:8" ht="45">
      <c r="A123" s="3" t="s">
        <v>18</v>
      </c>
      <c r="B123" s="9">
        <v>5002651180</v>
      </c>
      <c r="C123" s="11"/>
      <c r="D123" s="11"/>
      <c r="E123" s="9"/>
      <c r="F123" s="23">
        <f>F124</f>
        <v>102</v>
      </c>
      <c r="G123" s="23">
        <f t="shared" si="26"/>
        <v>53.367999999999995</v>
      </c>
      <c r="H123" s="23">
        <f t="shared" si="27"/>
        <v>52.321568627450979</v>
      </c>
    </row>
    <row r="124" spans="1:8">
      <c r="A124" s="3" t="s">
        <v>61</v>
      </c>
      <c r="B124" s="9">
        <v>5002651180</v>
      </c>
      <c r="C124" s="11" t="s">
        <v>30</v>
      </c>
      <c r="D124" s="11"/>
      <c r="E124" s="9"/>
      <c r="F124" s="23">
        <f>F125</f>
        <v>102</v>
      </c>
      <c r="G124" s="23">
        <f t="shared" si="26"/>
        <v>53.367999999999995</v>
      </c>
      <c r="H124" s="23">
        <f t="shared" si="27"/>
        <v>52.321568627450979</v>
      </c>
    </row>
    <row r="125" spans="1:8">
      <c r="A125" s="3" t="s">
        <v>16</v>
      </c>
      <c r="B125" s="9">
        <v>5002651180</v>
      </c>
      <c r="C125" s="11" t="s">
        <v>30</v>
      </c>
      <c r="D125" s="11" t="s">
        <v>33</v>
      </c>
      <c r="E125" s="9"/>
      <c r="F125" s="23">
        <f>F126+F130</f>
        <v>102</v>
      </c>
      <c r="G125" s="23">
        <f t="shared" ref="G125" si="28">G126+G130</f>
        <v>53.367999999999995</v>
      </c>
      <c r="H125" s="23">
        <f t="shared" si="27"/>
        <v>52.321568627450979</v>
      </c>
    </row>
    <row r="126" spans="1:8" ht="75">
      <c r="A126" s="3" t="s">
        <v>50</v>
      </c>
      <c r="B126" s="9">
        <v>5002651180</v>
      </c>
      <c r="C126" s="11" t="s">
        <v>30</v>
      </c>
      <c r="D126" s="11" t="s">
        <v>33</v>
      </c>
      <c r="E126" s="9">
        <v>100</v>
      </c>
      <c r="F126" s="23">
        <f>F127</f>
        <v>92.1</v>
      </c>
      <c r="G126" s="23">
        <f t="shared" ref="G126" si="29">G127</f>
        <v>45.967999999999996</v>
      </c>
      <c r="H126" s="23">
        <f t="shared" si="27"/>
        <v>49.910966340933768</v>
      </c>
    </row>
    <row r="127" spans="1:8" ht="30">
      <c r="A127" s="3" t="s">
        <v>51</v>
      </c>
      <c r="B127" s="9">
        <v>5002651180</v>
      </c>
      <c r="C127" s="11" t="s">
        <v>30</v>
      </c>
      <c r="D127" s="11" t="s">
        <v>33</v>
      </c>
      <c r="E127" s="9">
        <v>120</v>
      </c>
      <c r="F127" s="23">
        <f>F128+F129</f>
        <v>92.1</v>
      </c>
      <c r="G127" s="23">
        <f t="shared" ref="G127" si="30">G128+G129</f>
        <v>45.967999999999996</v>
      </c>
      <c r="H127" s="23">
        <f t="shared" si="27"/>
        <v>49.910966340933768</v>
      </c>
    </row>
    <row r="128" spans="1:8" ht="30">
      <c r="A128" s="3" t="s">
        <v>4</v>
      </c>
      <c r="B128" s="9">
        <v>5002651180</v>
      </c>
      <c r="C128" s="11" t="s">
        <v>30</v>
      </c>
      <c r="D128" s="11" t="s">
        <v>33</v>
      </c>
      <c r="E128" s="9">
        <v>121</v>
      </c>
      <c r="F128" s="23">
        <v>70.7</v>
      </c>
      <c r="G128" s="23">
        <v>35.305999999999997</v>
      </c>
      <c r="H128" s="23">
        <f t="shared" si="27"/>
        <v>49.937765205091935</v>
      </c>
    </row>
    <row r="129" spans="1:8" ht="60">
      <c r="A129" s="3" t="s">
        <v>5</v>
      </c>
      <c r="B129" s="9">
        <v>5002651180</v>
      </c>
      <c r="C129" s="11" t="s">
        <v>30</v>
      </c>
      <c r="D129" s="11" t="s">
        <v>33</v>
      </c>
      <c r="E129" s="9">
        <v>129</v>
      </c>
      <c r="F129" s="23">
        <v>21.4</v>
      </c>
      <c r="G129" s="23">
        <v>10.662000000000001</v>
      </c>
      <c r="H129" s="23">
        <f t="shared" si="27"/>
        <v>49.822429906542062</v>
      </c>
    </row>
    <row r="130" spans="1:8" ht="30">
      <c r="A130" s="3" t="s">
        <v>10</v>
      </c>
      <c r="B130" s="9">
        <v>5002651180</v>
      </c>
      <c r="C130" s="11" t="s">
        <v>30</v>
      </c>
      <c r="D130" s="11" t="s">
        <v>33</v>
      </c>
      <c r="E130" s="9">
        <v>200</v>
      </c>
      <c r="F130" s="23">
        <f>F131</f>
        <v>9.9</v>
      </c>
      <c r="G130" s="23">
        <f t="shared" ref="G130:G131" si="31">G131</f>
        <v>7.4</v>
      </c>
      <c r="H130" s="23">
        <f t="shared" si="27"/>
        <v>74.747474747474755</v>
      </c>
    </row>
    <row r="131" spans="1:8" ht="45">
      <c r="A131" s="3" t="s">
        <v>19</v>
      </c>
      <c r="B131" s="9">
        <v>5002651180</v>
      </c>
      <c r="C131" s="11" t="s">
        <v>30</v>
      </c>
      <c r="D131" s="11" t="s">
        <v>33</v>
      </c>
      <c r="E131" s="9">
        <v>240</v>
      </c>
      <c r="F131" s="23">
        <f>F132</f>
        <v>9.9</v>
      </c>
      <c r="G131" s="23">
        <f t="shared" si="31"/>
        <v>7.4</v>
      </c>
      <c r="H131" s="23">
        <f t="shared" si="27"/>
        <v>74.747474747474755</v>
      </c>
    </row>
    <row r="132" spans="1:8" ht="45">
      <c r="A132" s="3" t="s">
        <v>11</v>
      </c>
      <c r="B132" s="9">
        <v>5002651180</v>
      </c>
      <c r="C132" s="11" t="s">
        <v>30</v>
      </c>
      <c r="D132" s="11" t="s">
        <v>33</v>
      </c>
      <c r="E132" s="9">
        <v>244</v>
      </c>
      <c r="F132" s="23">
        <v>9.9</v>
      </c>
      <c r="G132" s="23">
        <v>7.4</v>
      </c>
      <c r="H132" s="23">
        <f t="shared" si="27"/>
        <v>74.747474747474755</v>
      </c>
    </row>
    <row r="133" spans="1:8" ht="90">
      <c r="A133" s="5" t="s">
        <v>66</v>
      </c>
      <c r="B133" s="9">
        <v>5002700000</v>
      </c>
      <c r="C133" s="11"/>
      <c r="D133" s="11"/>
      <c r="E133" s="9"/>
      <c r="F133" s="23">
        <f>F134</f>
        <v>40.450000000000003</v>
      </c>
      <c r="G133" s="23">
        <f t="shared" ref="G133:G137" si="32">G134</f>
        <v>40.450000000000003</v>
      </c>
      <c r="H133" s="23">
        <f t="shared" si="27"/>
        <v>100</v>
      </c>
    </row>
    <row r="134" spans="1:8">
      <c r="A134" s="3" t="s">
        <v>67</v>
      </c>
      <c r="B134" s="15" t="s">
        <v>120</v>
      </c>
      <c r="C134" s="11"/>
      <c r="D134" s="11"/>
      <c r="E134" s="9"/>
      <c r="F134" s="23">
        <f>F135</f>
        <v>40.450000000000003</v>
      </c>
      <c r="G134" s="23">
        <f t="shared" si="32"/>
        <v>40.450000000000003</v>
      </c>
      <c r="H134" s="23">
        <f t="shared" si="27"/>
        <v>100</v>
      </c>
    </row>
    <row r="135" spans="1:8">
      <c r="A135" s="3" t="s">
        <v>47</v>
      </c>
      <c r="B135" s="15" t="s">
        <v>120</v>
      </c>
      <c r="C135" s="11" t="s">
        <v>29</v>
      </c>
      <c r="D135" s="11"/>
      <c r="E135" s="9"/>
      <c r="F135" s="23">
        <f>F136</f>
        <v>40.450000000000003</v>
      </c>
      <c r="G135" s="23">
        <f t="shared" si="32"/>
        <v>40.450000000000003</v>
      </c>
      <c r="H135" s="23">
        <f t="shared" si="27"/>
        <v>100</v>
      </c>
    </row>
    <row r="136" spans="1:8" ht="60">
      <c r="A136" s="3" t="s">
        <v>49</v>
      </c>
      <c r="B136" s="15" t="s">
        <v>120</v>
      </c>
      <c r="C136" s="11" t="s">
        <v>29</v>
      </c>
      <c r="D136" s="11" t="s">
        <v>31</v>
      </c>
      <c r="E136" s="9"/>
      <c r="F136" s="23">
        <f>F137</f>
        <v>40.450000000000003</v>
      </c>
      <c r="G136" s="23">
        <f t="shared" si="32"/>
        <v>40.450000000000003</v>
      </c>
      <c r="H136" s="23">
        <f t="shared" si="27"/>
        <v>100</v>
      </c>
    </row>
    <row r="137" spans="1:8">
      <c r="A137" s="3" t="s">
        <v>7</v>
      </c>
      <c r="B137" s="15" t="s">
        <v>120</v>
      </c>
      <c r="C137" s="11" t="s">
        <v>29</v>
      </c>
      <c r="D137" s="11" t="s">
        <v>31</v>
      </c>
      <c r="E137" s="9">
        <v>500</v>
      </c>
      <c r="F137" s="23">
        <f>F138</f>
        <v>40.450000000000003</v>
      </c>
      <c r="G137" s="23">
        <f t="shared" si="32"/>
        <v>40.450000000000003</v>
      </c>
      <c r="H137" s="23">
        <f t="shared" si="27"/>
        <v>100</v>
      </c>
    </row>
    <row r="138" spans="1:8">
      <c r="A138" s="3" t="s">
        <v>8</v>
      </c>
      <c r="B138" s="15" t="s">
        <v>120</v>
      </c>
      <c r="C138" s="11" t="s">
        <v>29</v>
      </c>
      <c r="D138" s="11" t="s">
        <v>31</v>
      </c>
      <c r="E138" s="9">
        <v>540</v>
      </c>
      <c r="F138" s="23">
        <v>40.450000000000003</v>
      </c>
      <c r="G138" s="23">
        <v>40.450000000000003</v>
      </c>
      <c r="H138" s="23">
        <f t="shared" si="27"/>
        <v>100</v>
      </c>
    </row>
    <row r="139" spans="1:8" ht="45">
      <c r="A139" s="3" t="s">
        <v>136</v>
      </c>
      <c r="B139" s="15" t="s">
        <v>137</v>
      </c>
      <c r="C139" s="11"/>
      <c r="D139" s="11"/>
      <c r="E139" s="9"/>
      <c r="F139" s="23">
        <v>504</v>
      </c>
      <c r="G139" s="23">
        <v>0</v>
      </c>
      <c r="H139" s="23">
        <f t="shared" si="27"/>
        <v>0</v>
      </c>
    </row>
    <row r="140" spans="1:8" ht="45">
      <c r="A140" s="3" t="s">
        <v>138</v>
      </c>
      <c r="B140" s="15" t="s">
        <v>139</v>
      </c>
      <c r="C140" s="11"/>
      <c r="D140" s="11"/>
      <c r="E140" s="9"/>
      <c r="F140" s="23">
        <v>504</v>
      </c>
      <c r="G140" s="23">
        <v>0</v>
      </c>
      <c r="H140" s="23">
        <v>0</v>
      </c>
    </row>
    <row r="141" spans="1:8">
      <c r="A141" s="3" t="s">
        <v>52</v>
      </c>
      <c r="B141" s="15" t="s">
        <v>139</v>
      </c>
      <c r="C141" s="11" t="s">
        <v>36</v>
      </c>
      <c r="D141" s="11"/>
      <c r="E141" s="9"/>
      <c r="F141" s="23">
        <v>504</v>
      </c>
      <c r="G141" s="23">
        <v>0</v>
      </c>
      <c r="H141" s="23">
        <v>0</v>
      </c>
    </row>
    <row r="142" spans="1:8">
      <c r="A142" s="3" t="s">
        <v>80</v>
      </c>
      <c r="B142" s="15" t="s">
        <v>139</v>
      </c>
      <c r="C142" s="11" t="s">
        <v>36</v>
      </c>
      <c r="D142" s="11" t="s">
        <v>30</v>
      </c>
      <c r="E142" s="9"/>
      <c r="F142" s="23">
        <v>504</v>
      </c>
      <c r="G142" s="23">
        <v>0</v>
      </c>
      <c r="H142" s="23"/>
    </row>
    <row r="143" spans="1:8" ht="30">
      <c r="A143" s="3" t="s">
        <v>10</v>
      </c>
      <c r="B143" s="15" t="s">
        <v>139</v>
      </c>
      <c r="C143" s="11" t="s">
        <v>36</v>
      </c>
      <c r="D143" s="11" t="s">
        <v>30</v>
      </c>
      <c r="E143" s="9">
        <v>200</v>
      </c>
      <c r="F143" s="23">
        <v>504</v>
      </c>
      <c r="G143" s="23">
        <v>0</v>
      </c>
      <c r="H143" s="23">
        <v>0</v>
      </c>
    </row>
    <row r="144" spans="1:8" ht="45">
      <c r="A144" s="3" t="s">
        <v>19</v>
      </c>
      <c r="B144" s="15" t="s">
        <v>139</v>
      </c>
      <c r="C144" s="11" t="s">
        <v>36</v>
      </c>
      <c r="D144" s="11" t="s">
        <v>30</v>
      </c>
      <c r="E144" s="9">
        <v>240</v>
      </c>
      <c r="F144" s="23">
        <v>504</v>
      </c>
      <c r="G144" s="23">
        <v>0</v>
      </c>
      <c r="H144" s="23">
        <v>0</v>
      </c>
    </row>
    <row r="145" spans="1:8" ht="45">
      <c r="A145" s="3" t="s">
        <v>11</v>
      </c>
      <c r="B145" s="15" t="s">
        <v>139</v>
      </c>
      <c r="C145" s="11" t="s">
        <v>36</v>
      </c>
      <c r="D145" s="11" t="s">
        <v>30</v>
      </c>
      <c r="E145" s="9">
        <v>244</v>
      </c>
      <c r="F145" s="23">
        <v>504</v>
      </c>
      <c r="G145" s="23">
        <v>0</v>
      </c>
      <c r="H145" s="23">
        <v>0</v>
      </c>
    </row>
    <row r="146" spans="1:8" ht="43.5">
      <c r="A146" s="2" t="s">
        <v>65</v>
      </c>
      <c r="B146" s="8">
        <v>5100000000</v>
      </c>
      <c r="C146" s="8"/>
      <c r="D146" s="8"/>
      <c r="E146" s="8"/>
      <c r="F146" s="22">
        <f t="shared" ref="F146:G152" si="33">F147</f>
        <v>388</v>
      </c>
      <c r="G146" s="22">
        <f t="shared" si="33"/>
        <v>202.43799999999999</v>
      </c>
      <c r="H146" s="22">
        <f t="shared" si="27"/>
        <v>52.174742268041228</v>
      </c>
    </row>
    <row r="147" spans="1:8" ht="45">
      <c r="A147" s="4" t="s">
        <v>40</v>
      </c>
      <c r="B147" s="9">
        <v>5100100000</v>
      </c>
      <c r="C147" s="9"/>
      <c r="D147" s="9"/>
      <c r="E147" s="9"/>
      <c r="F147" s="23">
        <f t="shared" si="33"/>
        <v>388</v>
      </c>
      <c r="G147" s="23">
        <f t="shared" si="33"/>
        <v>202.43799999999999</v>
      </c>
      <c r="H147" s="23">
        <f t="shared" si="27"/>
        <v>52.174742268041228</v>
      </c>
    </row>
    <row r="148" spans="1:8" ht="60">
      <c r="A148" s="3" t="s">
        <v>121</v>
      </c>
      <c r="B148" s="14" t="s">
        <v>122</v>
      </c>
      <c r="C148" s="9"/>
      <c r="D148" s="9"/>
      <c r="E148" s="9"/>
      <c r="F148" s="23">
        <f t="shared" si="33"/>
        <v>388</v>
      </c>
      <c r="G148" s="23">
        <f t="shared" si="33"/>
        <v>202.43799999999999</v>
      </c>
      <c r="H148" s="23">
        <f t="shared" si="27"/>
        <v>52.174742268041228</v>
      </c>
    </row>
    <row r="149" spans="1:8" ht="30">
      <c r="A149" s="3" t="s">
        <v>41</v>
      </c>
      <c r="B149" s="14" t="s">
        <v>122</v>
      </c>
      <c r="C149" s="11" t="s">
        <v>33</v>
      </c>
      <c r="D149" s="11"/>
      <c r="E149" s="9"/>
      <c r="F149" s="23">
        <f t="shared" si="33"/>
        <v>388</v>
      </c>
      <c r="G149" s="23">
        <f t="shared" si="33"/>
        <v>202.43799999999999</v>
      </c>
      <c r="H149" s="23">
        <f t="shared" si="27"/>
        <v>52.174742268041228</v>
      </c>
    </row>
    <row r="150" spans="1:8">
      <c r="A150" s="3" t="s">
        <v>42</v>
      </c>
      <c r="B150" s="14" t="s">
        <v>122</v>
      </c>
      <c r="C150" s="11" t="s">
        <v>33</v>
      </c>
      <c r="D150" s="11" t="s">
        <v>34</v>
      </c>
      <c r="E150" s="9"/>
      <c r="F150" s="23">
        <f t="shared" si="33"/>
        <v>388</v>
      </c>
      <c r="G150" s="23">
        <f t="shared" si="33"/>
        <v>202.43799999999999</v>
      </c>
      <c r="H150" s="23">
        <f t="shared" si="27"/>
        <v>52.174742268041228</v>
      </c>
    </row>
    <row r="151" spans="1:8" ht="45">
      <c r="A151" s="3" t="s">
        <v>75</v>
      </c>
      <c r="B151" s="14" t="s">
        <v>122</v>
      </c>
      <c r="C151" s="11" t="s">
        <v>33</v>
      </c>
      <c r="D151" s="11" t="s">
        <v>34</v>
      </c>
      <c r="E151" s="9">
        <v>600</v>
      </c>
      <c r="F151" s="23">
        <f t="shared" si="33"/>
        <v>388</v>
      </c>
      <c r="G151" s="23">
        <f t="shared" si="33"/>
        <v>202.43799999999999</v>
      </c>
      <c r="H151" s="23">
        <f t="shared" ref="H151:H178" si="34">G151/F151*100</f>
        <v>52.174742268041228</v>
      </c>
    </row>
    <row r="152" spans="1:8" ht="45">
      <c r="A152" s="3" t="s">
        <v>76</v>
      </c>
      <c r="B152" s="14" t="s">
        <v>122</v>
      </c>
      <c r="C152" s="11" t="s">
        <v>33</v>
      </c>
      <c r="D152" s="11" t="s">
        <v>34</v>
      </c>
      <c r="E152" s="9">
        <v>630</v>
      </c>
      <c r="F152" s="23">
        <f t="shared" si="33"/>
        <v>388</v>
      </c>
      <c r="G152" s="23">
        <f t="shared" si="33"/>
        <v>202.43799999999999</v>
      </c>
      <c r="H152" s="23">
        <f t="shared" si="34"/>
        <v>52.174742268041228</v>
      </c>
    </row>
    <row r="153" spans="1:8" ht="30">
      <c r="A153" s="5" t="s">
        <v>77</v>
      </c>
      <c r="B153" s="14" t="s">
        <v>122</v>
      </c>
      <c r="C153" s="11" t="s">
        <v>33</v>
      </c>
      <c r="D153" s="11" t="s">
        <v>34</v>
      </c>
      <c r="E153" s="9">
        <v>633</v>
      </c>
      <c r="F153" s="23">
        <v>388</v>
      </c>
      <c r="G153" s="23">
        <v>202.43799999999999</v>
      </c>
      <c r="H153" s="23">
        <f t="shared" si="34"/>
        <v>52.174742268041228</v>
      </c>
    </row>
    <row r="154" spans="1:8" ht="57.75">
      <c r="A154" s="2" t="s">
        <v>90</v>
      </c>
      <c r="B154" s="8">
        <v>5200000000</v>
      </c>
      <c r="C154" s="8"/>
      <c r="D154" s="8"/>
      <c r="E154" s="8"/>
      <c r="F154" s="22">
        <f t="shared" ref="F154:G160" si="35">F155</f>
        <v>3</v>
      </c>
      <c r="G154" s="22">
        <f t="shared" si="35"/>
        <v>0</v>
      </c>
      <c r="H154" s="22">
        <f t="shared" si="34"/>
        <v>0</v>
      </c>
    </row>
    <row r="155" spans="1:8" ht="45">
      <c r="A155" s="3" t="s">
        <v>73</v>
      </c>
      <c r="B155" s="19" t="s">
        <v>123</v>
      </c>
      <c r="C155" s="9"/>
      <c r="D155" s="9"/>
      <c r="E155" s="9"/>
      <c r="F155" s="23">
        <f t="shared" si="35"/>
        <v>3</v>
      </c>
      <c r="G155" s="23">
        <f t="shared" si="35"/>
        <v>0</v>
      </c>
      <c r="H155" s="23">
        <f t="shared" si="34"/>
        <v>0</v>
      </c>
    </row>
    <row r="156" spans="1:8" ht="30">
      <c r="A156" s="3" t="s">
        <v>124</v>
      </c>
      <c r="B156" s="19" t="s">
        <v>125</v>
      </c>
      <c r="C156" s="9"/>
      <c r="D156" s="9"/>
      <c r="E156" s="9"/>
      <c r="F156" s="23">
        <f t="shared" si="35"/>
        <v>3</v>
      </c>
      <c r="G156" s="23">
        <f t="shared" si="35"/>
        <v>0</v>
      </c>
      <c r="H156" s="23">
        <f t="shared" si="34"/>
        <v>0</v>
      </c>
    </row>
    <row r="157" spans="1:8" ht="30">
      <c r="A157" s="3" t="s">
        <v>41</v>
      </c>
      <c r="B157" s="19" t="s">
        <v>125</v>
      </c>
      <c r="C157" s="11" t="s">
        <v>33</v>
      </c>
      <c r="D157" s="11"/>
      <c r="E157" s="9"/>
      <c r="F157" s="23">
        <f t="shared" si="35"/>
        <v>3</v>
      </c>
      <c r="G157" s="23">
        <f t="shared" si="35"/>
        <v>0</v>
      </c>
      <c r="H157" s="23">
        <f t="shared" si="34"/>
        <v>0</v>
      </c>
    </row>
    <row r="158" spans="1:8" ht="30">
      <c r="A158" s="3" t="s">
        <v>46</v>
      </c>
      <c r="B158" s="19" t="s">
        <v>125</v>
      </c>
      <c r="C158" s="11" t="s">
        <v>33</v>
      </c>
      <c r="D158" s="11" t="s">
        <v>45</v>
      </c>
      <c r="E158" s="9"/>
      <c r="F158" s="23">
        <f t="shared" si="35"/>
        <v>3</v>
      </c>
      <c r="G158" s="23">
        <f t="shared" si="35"/>
        <v>0</v>
      </c>
      <c r="H158" s="23">
        <f t="shared" si="34"/>
        <v>0</v>
      </c>
    </row>
    <row r="159" spans="1:8" ht="30">
      <c r="A159" s="3" t="s">
        <v>10</v>
      </c>
      <c r="B159" s="19" t="s">
        <v>125</v>
      </c>
      <c r="C159" s="11" t="s">
        <v>33</v>
      </c>
      <c r="D159" s="11" t="s">
        <v>45</v>
      </c>
      <c r="E159" s="9">
        <v>200</v>
      </c>
      <c r="F159" s="23">
        <f t="shared" si="35"/>
        <v>3</v>
      </c>
      <c r="G159" s="23">
        <f t="shared" si="35"/>
        <v>0</v>
      </c>
      <c r="H159" s="23">
        <f t="shared" si="34"/>
        <v>0</v>
      </c>
    </row>
    <row r="160" spans="1:8" ht="45">
      <c r="A160" s="3" t="s">
        <v>19</v>
      </c>
      <c r="B160" s="19" t="s">
        <v>125</v>
      </c>
      <c r="C160" s="11" t="s">
        <v>33</v>
      </c>
      <c r="D160" s="11" t="s">
        <v>45</v>
      </c>
      <c r="E160" s="9">
        <v>240</v>
      </c>
      <c r="F160" s="23">
        <f t="shared" si="35"/>
        <v>3</v>
      </c>
      <c r="G160" s="23">
        <f t="shared" si="35"/>
        <v>0</v>
      </c>
      <c r="H160" s="23">
        <f t="shared" si="34"/>
        <v>0</v>
      </c>
    </row>
    <row r="161" spans="1:8" ht="45">
      <c r="A161" s="3" t="s">
        <v>11</v>
      </c>
      <c r="B161" s="19" t="s">
        <v>125</v>
      </c>
      <c r="C161" s="11" t="s">
        <v>33</v>
      </c>
      <c r="D161" s="11" t="s">
        <v>45</v>
      </c>
      <c r="E161" s="9">
        <v>244</v>
      </c>
      <c r="F161" s="23">
        <v>3</v>
      </c>
      <c r="G161" s="23">
        <v>0</v>
      </c>
      <c r="H161" s="23">
        <f t="shared" si="34"/>
        <v>0</v>
      </c>
    </row>
    <row r="162" spans="1:8" ht="72">
      <c r="A162" s="2" t="s">
        <v>91</v>
      </c>
      <c r="B162" s="20">
        <v>5300000000</v>
      </c>
      <c r="C162" s="8"/>
      <c r="D162" s="8"/>
      <c r="E162" s="8"/>
      <c r="F162" s="22">
        <f t="shared" ref="F162" si="36">F163</f>
        <v>3</v>
      </c>
      <c r="G162" s="22">
        <v>0</v>
      </c>
      <c r="H162" s="22">
        <f t="shared" si="34"/>
        <v>0</v>
      </c>
    </row>
    <row r="163" spans="1:8" ht="45">
      <c r="A163" s="3" t="s">
        <v>81</v>
      </c>
      <c r="B163" s="19" t="s">
        <v>126</v>
      </c>
      <c r="C163" s="9"/>
      <c r="D163" s="9"/>
      <c r="E163" s="9"/>
      <c r="F163" s="23">
        <v>3</v>
      </c>
      <c r="G163" s="23">
        <v>0</v>
      </c>
      <c r="H163" s="23">
        <f t="shared" si="34"/>
        <v>0</v>
      </c>
    </row>
    <row r="164" spans="1:8" ht="30">
      <c r="A164" s="3" t="s">
        <v>74</v>
      </c>
      <c r="B164" s="19" t="s">
        <v>127</v>
      </c>
      <c r="C164" s="9"/>
      <c r="D164" s="9"/>
      <c r="E164" s="9"/>
      <c r="F164" s="23">
        <v>3</v>
      </c>
      <c r="G164" s="23">
        <v>0</v>
      </c>
      <c r="H164" s="23">
        <f t="shared" si="34"/>
        <v>0</v>
      </c>
    </row>
    <row r="165" spans="1:8">
      <c r="A165" s="3" t="s">
        <v>20</v>
      </c>
      <c r="B165" s="19" t="s">
        <v>127</v>
      </c>
      <c r="C165" s="11" t="s">
        <v>31</v>
      </c>
      <c r="D165" s="11"/>
      <c r="E165" s="9"/>
      <c r="F165" s="23">
        <v>3</v>
      </c>
      <c r="G165" s="23">
        <v>0</v>
      </c>
      <c r="H165" s="23">
        <f t="shared" si="34"/>
        <v>0</v>
      </c>
    </row>
    <row r="166" spans="1:8">
      <c r="A166" s="3" t="s">
        <v>44</v>
      </c>
      <c r="B166" s="19" t="s">
        <v>127</v>
      </c>
      <c r="C166" s="11" t="s">
        <v>31</v>
      </c>
      <c r="D166" s="11" t="s">
        <v>43</v>
      </c>
      <c r="E166" s="9"/>
      <c r="F166" s="23">
        <v>3</v>
      </c>
      <c r="G166" s="23">
        <v>0</v>
      </c>
      <c r="H166" s="23">
        <f t="shared" si="34"/>
        <v>0</v>
      </c>
    </row>
    <row r="167" spans="1:8" ht="30">
      <c r="A167" s="3" t="s">
        <v>10</v>
      </c>
      <c r="B167" s="19" t="s">
        <v>127</v>
      </c>
      <c r="C167" s="11" t="s">
        <v>31</v>
      </c>
      <c r="D167" s="11" t="s">
        <v>43</v>
      </c>
      <c r="E167" s="9">
        <v>200</v>
      </c>
      <c r="F167" s="23">
        <v>3</v>
      </c>
      <c r="G167" s="23">
        <v>0</v>
      </c>
      <c r="H167" s="23">
        <f t="shared" si="34"/>
        <v>0</v>
      </c>
    </row>
    <row r="168" spans="1:8" ht="45">
      <c r="A168" s="3" t="s">
        <v>19</v>
      </c>
      <c r="B168" s="19" t="s">
        <v>127</v>
      </c>
      <c r="C168" s="11" t="s">
        <v>31</v>
      </c>
      <c r="D168" s="11" t="s">
        <v>43</v>
      </c>
      <c r="E168" s="9">
        <v>240</v>
      </c>
      <c r="F168" s="23">
        <v>3</v>
      </c>
      <c r="G168" s="23">
        <v>0</v>
      </c>
      <c r="H168" s="23">
        <f t="shared" si="34"/>
        <v>0</v>
      </c>
    </row>
    <row r="169" spans="1:8" ht="45">
      <c r="A169" s="3" t="s">
        <v>11</v>
      </c>
      <c r="B169" s="19" t="s">
        <v>127</v>
      </c>
      <c r="C169" s="11" t="s">
        <v>31</v>
      </c>
      <c r="D169" s="11" t="s">
        <v>43</v>
      </c>
      <c r="E169" s="9">
        <v>244</v>
      </c>
      <c r="F169" s="23">
        <v>3</v>
      </c>
      <c r="G169" s="23">
        <v>0</v>
      </c>
      <c r="H169" s="23">
        <f t="shared" si="34"/>
        <v>0</v>
      </c>
    </row>
    <row r="170" spans="1:8" ht="72">
      <c r="A170" s="2" t="s">
        <v>128</v>
      </c>
      <c r="B170" s="20" t="s">
        <v>129</v>
      </c>
      <c r="C170" s="12"/>
      <c r="D170" s="12"/>
      <c r="E170" s="8"/>
      <c r="F170" s="22">
        <f t="shared" ref="F170:G176" si="37">F171</f>
        <v>30</v>
      </c>
      <c r="G170" s="22">
        <f t="shared" si="37"/>
        <v>0</v>
      </c>
      <c r="H170" s="22">
        <f t="shared" si="34"/>
        <v>0</v>
      </c>
    </row>
    <row r="171" spans="1:8" ht="90">
      <c r="A171" s="3" t="s">
        <v>130</v>
      </c>
      <c r="B171" s="19" t="s">
        <v>131</v>
      </c>
      <c r="C171" s="11"/>
      <c r="D171" s="11"/>
      <c r="E171" s="9"/>
      <c r="F171" s="23">
        <f t="shared" si="37"/>
        <v>30</v>
      </c>
      <c r="G171" s="23">
        <f t="shared" si="37"/>
        <v>0</v>
      </c>
      <c r="H171" s="23">
        <f t="shared" si="34"/>
        <v>0</v>
      </c>
    </row>
    <row r="172" spans="1:8" ht="30">
      <c r="A172" s="3" t="s">
        <v>132</v>
      </c>
      <c r="B172" s="19" t="s">
        <v>133</v>
      </c>
      <c r="C172" s="11"/>
      <c r="D172" s="11"/>
      <c r="E172" s="9"/>
      <c r="F172" s="23">
        <f t="shared" si="37"/>
        <v>30</v>
      </c>
      <c r="G172" s="23">
        <f t="shared" si="37"/>
        <v>0</v>
      </c>
      <c r="H172" s="23">
        <f t="shared" si="34"/>
        <v>0</v>
      </c>
    </row>
    <row r="173" spans="1:8">
      <c r="A173" s="3" t="s">
        <v>20</v>
      </c>
      <c r="B173" s="19" t="s">
        <v>133</v>
      </c>
      <c r="C173" s="11" t="s">
        <v>31</v>
      </c>
      <c r="D173" s="11"/>
      <c r="E173" s="9"/>
      <c r="F173" s="23">
        <f t="shared" si="37"/>
        <v>30</v>
      </c>
      <c r="G173" s="23">
        <f t="shared" si="37"/>
        <v>0</v>
      </c>
      <c r="H173" s="23">
        <f t="shared" si="34"/>
        <v>0</v>
      </c>
    </row>
    <row r="174" spans="1:8">
      <c r="A174" s="3" t="s">
        <v>134</v>
      </c>
      <c r="B174" s="19" t="s">
        <v>133</v>
      </c>
      <c r="C174" s="11" t="s">
        <v>31</v>
      </c>
      <c r="D174" s="11" t="s">
        <v>43</v>
      </c>
      <c r="E174" s="9"/>
      <c r="F174" s="23">
        <f t="shared" si="37"/>
        <v>30</v>
      </c>
      <c r="G174" s="23">
        <f t="shared" si="37"/>
        <v>0</v>
      </c>
      <c r="H174" s="23">
        <f t="shared" si="34"/>
        <v>0</v>
      </c>
    </row>
    <row r="175" spans="1:8" ht="30">
      <c r="A175" s="3" t="s">
        <v>10</v>
      </c>
      <c r="B175" s="19" t="s">
        <v>133</v>
      </c>
      <c r="C175" s="11" t="s">
        <v>31</v>
      </c>
      <c r="D175" s="11" t="s">
        <v>43</v>
      </c>
      <c r="E175" s="9">
        <v>200</v>
      </c>
      <c r="F175" s="23">
        <f t="shared" si="37"/>
        <v>30</v>
      </c>
      <c r="G175" s="23">
        <f t="shared" si="37"/>
        <v>0</v>
      </c>
      <c r="H175" s="23">
        <f t="shared" si="34"/>
        <v>0</v>
      </c>
    </row>
    <row r="176" spans="1:8" ht="45">
      <c r="A176" s="3" t="s">
        <v>19</v>
      </c>
      <c r="B176" s="19" t="s">
        <v>133</v>
      </c>
      <c r="C176" s="11" t="s">
        <v>31</v>
      </c>
      <c r="D176" s="11" t="s">
        <v>43</v>
      </c>
      <c r="E176" s="9">
        <v>240</v>
      </c>
      <c r="F176" s="23">
        <f t="shared" si="37"/>
        <v>30</v>
      </c>
      <c r="G176" s="23">
        <f t="shared" si="37"/>
        <v>0</v>
      </c>
      <c r="H176" s="23">
        <f t="shared" si="34"/>
        <v>0</v>
      </c>
    </row>
    <row r="177" spans="1:8" ht="45">
      <c r="A177" s="3" t="s">
        <v>11</v>
      </c>
      <c r="B177" s="19" t="s">
        <v>133</v>
      </c>
      <c r="C177" s="11" t="s">
        <v>31</v>
      </c>
      <c r="D177" s="11" t="s">
        <v>43</v>
      </c>
      <c r="E177" s="9">
        <v>244</v>
      </c>
      <c r="F177" s="23">
        <v>30</v>
      </c>
      <c r="G177" s="23">
        <v>0</v>
      </c>
      <c r="H177" s="23">
        <f t="shared" si="34"/>
        <v>0</v>
      </c>
    </row>
    <row r="178" spans="1:8">
      <c r="A178" s="2" t="s">
        <v>62</v>
      </c>
      <c r="B178" s="8"/>
      <c r="C178" s="12"/>
      <c r="D178" s="12"/>
      <c r="E178" s="8"/>
      <c r="F178" s="22">
        <f>F8</f>
        <v>8366.902</v>
      </c>
      <c r="G178" s="22">
        <f>G8</f>
        <v>3841.9859999999999</v>
      </c>
      <c r="H178" s="22">
        <f t="shared" si="34"/>
        <v>45.918859812150302</v>
      </c>
    </row>
  </sheetData>
  <mergeCells count="9">
    <mergeCell ref="F1:H4"/>
    <mergeCell ref="A6:A7"/>
    <mergeCell ref="E6:E7"/>
    <mergeCell ref="B6:B7"/>
    <mergeCell ref="A5:H5"/>
    <mergeCell ref="C6:C7"/>
    <mergeCell ref="D6:D7"/>
    <mergeCell ref="F6:G6"/>
    <mergeCell ref="H6:H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2021-07-05T06:30:17Z</dcterms:modified>
</cp:coreProperties>
</file>