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120" yWindow="105" windowWidth="14670" windowHeight="1272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F9" i="1"/>
  <c r="F31"/>
  <c r="H138"/>
  <c r="F34" l="1"/>
  <c r="F33"/>
  <c r="G165" l="1"/>
  <c r="G164" s="1"/>
  <c r="G163" s="1"/>
  <c r="G162" s="1"/>
  <c r="G161" s="1"/>
  <c r="G160" s="1"/>
  <c r="G159" s="1"/>
  <c r="F165"/>
  <c r="F164" s="1"/>
  <c r="F163" s="1"/>
  <c r="F162" s="1"/>
  <c r="F161" s="1"/>
  <c r="F160" s="1"/>
  <c r="F159" s="1"/>
  <c r="G37"/>
  <c r="G36" s="1"/>
  <c r="G35" s="1"/>
  <c r="G34" s="1"/>
  <c r="F37"/>
  <c r="F36" s="1"/>
  <c r="G44"/>
  <c r="G43" s="1"/>
  <c r="G42" s="1"/>
  <c r="G41" s="1"/>
  <c r="G40" s="1"/>
  <c r="G39" s="1"/>
  <c r="F44"/>
  <c r="F43" s="1"/>
  <c r="G115"/>
  <c r="G114" s="1"/>
  <c r="F115"/>
  <c r="F114" s="1"/>
  <c r="G119"/>
  <c r="G118" s="1"/>
  <c r="F119"/>
  <c r="F118" s="1"/>
  <c r="G181"/>
  <c r="G180" s="1"/>
  <c r="G179" s="1"/>
  <c r="G178" s="1"/>
  <c r="G177" s="1"/>
  <c r="G176" s="1"/>
  <c r="G175" s="1"/>
  <c r="F181"/>
  <c r="F180" s="1"/>
  <c r="F179" s="1"/>
  <c r="H38"/>
  <c r="H45"/>
  <c r="H46"/>
  <c r="H116"/>
  <c r="H117"/>
  <c r="H120"/>
  <c r="H182"/>
  <c r="H181" l="1"/>
  <c r="G113"/>
  <c r="G112" s="1"/>
  <c r="G111" s="1"/>
  <c r="G110" s="1"/>
  <c r="H44"/>
  <c r="H37"/>
  <c r="F35"/>
  <c r="H36"/>
  <c r="F42"/>
  <c r="F41" s="1"/>
  <c r="F40" s="1"/>
  <c r="F39" s="1"/>
  <c r="H39" s="1"/>
  <c r="H43"/>
  <c r="F113"/>
  <c r="F112" s="1"/>
  <c r="F111" s="1"/>
  <c r="F110" s="1"/>
  <c r="H114"/>
  <c r="H115"/>
  <c r="H118"/>
  <c r="H119"/>
  <c r="F178"/>
  <c r="F177" s="1"/>
  <c r="H177" s="1"/>
  <c r="H179"/>
  <c r="H180"/>
  <c r="G157"/>
  <c r="G156" s="1"/>
  <c r="G155" s="1"/>
  <c r="G154" s="1"/>
  <c r="G153" s="1"/>
  <c r="G152" s="1"/>
  <c r="G151" s="1"/>
  <c r="H24"/>
  <c r="H25"/>
  <c r="H28"/>
  <c r="H29"/>
  <c r="H32"/>
  <c r="H53"/>
  <c r="H60"/>
  <c r="H67"/>
  <c r="H73"/>
  <c r="H79"/>
  <c r="H85"/>
  <c r="H91"/>
  <c r="H97"/>
  <c r="H103"/>
  <c r="H109"/>
  <c r="H127"/>
  <c r="H128"/>
  <c r="H131"/>
  <c r="H137"/>
  <c r="H158"/>
  <c r="H160"/>
  <c r="H161"/>
  <c r="H162"/>
  <c r="H163"/>
  <c r="H164"/>
  <c r="H165"/>
  <c r="H166"/>
  <c r="H168"/>
  <c r="H169"/>
  <c r="H170"/>
  <c r="H171"/>
  <c r="H172"/>
  <c r="H173"/>
  <c r="H174"/>
  <c r="F176" l="1"/>
  <c r="F175" s="1"/>
  <c r="H175" s="1"/>
  <c r="G33"/>
  <c r="H110"/>
  <c r="H178"/>
  <c r="H42"/>
  <c r="H35"/>
  <c r="H40"/>
  <c r="H41"/>
  <c r="H112"/>
  <c r="H113"/>
  <c r="H111"/>
  <c r="H17"/>
  <c r="H16"/>
  <c r="H33" l="1"/>
  <c r="H176"/>
  <c r="H34"/>
  <c r="F157"/>
  <c r="H157" s="1"/>
  <c r="F156" l="1"/>
  <c r="H156" l="1"/>
  <c r="F155"/>
  <c r="G52"/>
  <c r="F52"/>
  <c r="F51" s="1"/>
  <c r="F50" s="1"/>
  <c r="F49" s="1"/>
  <c r="F48" s="1"/>
  <c r="F47" s="1"/>
  <c r="G27"/>
  <c r="G23"/>
  <c r="F23"/>
  <c r="F22" s="1"/>
  <c r="F27"/>
  <c r="F26" s="1"/>
  <c r="F30"/>
  <c r="G15"/>
  <c r="F15"/>
  <c r="F14" s="1"/>
  <c r="F13" s="1"/>
  <c r="F12" s="1"/>
  <c r="F11" s="1"/>
  <c r="F10" s="1"/>
  <c r="G126"/>
  <c r="G130"/>
  <c r="F126"/>
  <c r="F125" s="1"/>
  <c r="F130"/>
  <c r="F129" s="1"/>
  <c r="G136"/>
  <c r="F136"/>
  <c r="F135" s="1"/>
  <c r="F134" s="1"/>
  <c r="F133" s="1"/>
  <c r="F132" s="1"/>
  <c r="G108"/>
  <c r="F108"/>
  <c r="F107" s="1"/>
  <c r="F106" s="1"/>
  <c r="F105" s="1"/>
  <c r="F104" s="1"/>
  <c r="G102"/>
  <c r="F102"/>
  <c r="F101" s="1"/>
  <c r="F100" s="1"/>
  <c r="F99" s="1"/>
  <c r="F98" s="1"/>
  <c r="G96"/>
  <c r="F96"/>
  <c r="F95" s="1"/>
  <c r="F94" s="1"/>
  <c r="F93" s="1"/>
  <c r="F92" s="1"/>
  <c r="G90"/>
  <c r="F90"/>
  <c r="F89" s="1"/>
  <c r="F88" s="1"/>
  <c r="F87" s="1"/>
  <c r="F86" s="1"/>
  <c r="G84"/>
  <c r="F84"/>
  <c r="F83" s="1"/>
  <c r="F82" s="1"/>
  <c r="F81" s="1"/>
  <c r="F80" s="1"/>
  <c r="G78"/>
  <c r="F78"/>
  <c r="F77" s="1"/>
  <c r="F76" s="1"/>
  <c r="F75" s="1"/>
  <c r="F74" s="1"/>
  <c r="G72"/>
  <c r="F72"/>
  <c r="F71" s="1"/>
  <c r="F70" s="1"/>
  <c r="F69" s="1"/>
  <c r="F68" s="1"/>
  <c r="G66"/>
  <c r="F66"/>
  <c r="F65" s="1"/>
  <c r="F64" s="1"/>
  <c r="F63" s="1"/>
  <c r="F62" s="1"/>
  <c r="F61" s="1"/>
  <c r="G59"/>
  <c r="F59"/>
  <c r="F58" s="1"/>
  <c r="F57" s="1"/>
  <c r="F56" s="1"/>
  <c r="F55" s="1"/>
  <c r="F54" s="1"/>
  <c r="G58" l="1"/>
  <c r="H59"/>
  <c r="G83"/>
  <c r="H84"/>
  <c r="G95"/>
  <c r="H96"/>
  <c r="G22"/>
  <c r="H22" s="1"/>
  <c r="H23"/>
  <c r="G65"/>
  <c r="H66"/>
  <c r="G77"/>
  <c r="H78"/>
  <c r="G89"/>
  <c r="H90"/>
  <c r="G101"/>
  <c r="H102"/>
  <c r="G129"/>
  <c r="H129" s="1"/>
  <c r="H130"/>
  <c r="G26"/>
  <c r="H26" s="1"/>
  <c r="H27"/>
  <c r="G135"/>
  <c r="H136"/>
  <c r="G125"/>
  <c r="H125" s="1"/>
  <c r="H126"/>
  <c r="G30"/>
  <c r="H30" s="1"/>
  <c r="H31"/>
  <c r="G51"/>
  <c r="H52"/>
  <c r="G71"/>
  <c r="H72"/>
  <c r="G107"/>
  <c r="H108"/>
  <c r="H155"/>
  <c r="F154"/>
  <c r="G14"/>
  <c r="H15"/>
  <c r="F21"/>
  <c r="F20" s="1"/>
  <c r="F19" s="1"/>
  <c r="F18" s="1"/>
  <c r="F124"/>
  <c r="F123" s="1"/>
  <c r="F122" s="1"/>
  <c r="F121" s="1"/>
  <c r="H154" l="1"/>
  <c r="F153"/>
  <c r="G70"/>
  <c r="H71"/>
  <c r="G50"/>
  <c r="H51"/>
  <c r="G88"/>
  <c r="H89"/>
  <c r="G64"/>
  <c r="H65"/>
  <c r="G124"/>
  <c r="G106"/>
  <c r="H107"/>
  <c r="G134"/>
  <c r="H135"/>
  <c r="G100"/>
  <c r="H101"/>
  <c r="G76"/>
  <c r="H77"/>
  <c r="G94"/>
  <c r="H95"/>
  <c r="G57"/>
  <c r="H58"/>
  <c r="G21"/>
  <c r="G13"/>
  <c r="H14"/>
  <c r="G82"/>
  <c r="H83"/>
  <c r="H159"/>
  <c r="F167"/>
  <c r="G12" l="1"/>
  <c r="H13"/>
  <c r="G20"/>
  <c r="H21"/>
  <c r="G93"/>
  <c r="H94"/>
  <c r="G133"/>
  <c r="H134"/>
  <c r="G105"/>
  <c r="H106"/>
  <c r="G63"/>
  <c r="H64"/>
  <c r="G49"/>
  <c r="H50"/>
  <c r="H167"/>
  <c r="G81"/>
  <c r="H82"/>
  <c r="G56"/>
  <c r="H57"/>
  <c r="G99"/>
  <c r="H100"/>
  <c r="G87"/>
  <c r="H88"/>
  <c r="G69"/>
  <c r="H70"/>
  <c r="F152"/>
  <c r="H153"/>
  <c r="G75"/>
  <c r="H76"/>
  <c r="G123"/>
  <c r="H124"/>
  <c r="H105" l="1"/>
  <c r="G104"/>
  <c r="G74"/>
  <c r="H74" s="1"/>
  <c r="H75"/>
  <c r="G68"/>
  <c r="H68" s="1"/>
  <c r="H69"/>
  <c r="G98"/>
  <c r="H98" s="1"/>
  <c r="H99"/>
  <c r="G48"/>
  <c r="G47" s="1"/>
  <c r="H49"/>
  <c r="G132"/>
  <c r="H132" s="1"/>
  <c r="H133"/>
  <c r="G92"/>
  <c r="H92" s="1"/>
  <c r="H93"/>
  <c r="G11"/>
  <c r="H12"/>
  <c r="G122"/>
  <c r="H123"/>
  <c r="F151"/>
  <c r="H152"/>
  <c r="G86"/>
  <c r="H86" s="1"/>
  <c r="H87"/>
  <c r="G55"/>
  <c r="H56"/>
  <c r="G80"/>
  <c r="H80" s="1"/>
  <c r="H81"/>
  <c r="G62"/>
  <c r="H63"/>
  <c r="G19"/>
  <c r="H20"/>
  <c r="H151" l="1"/>
  <c r="F8"/>
  <c r="G18"/>
  <c r="H18" s="1"/>
  <c r="H19"/>
  <c r="G54"/>
  <c r="H54" s="1"/>
  <c r="H55"/>
  <c r="H104"/>
  <c r="G61"/>
  <c r="H61" s="1"/>
  <c r="H62"/>
  <c r="G10"/>
  <c r="H11"/>
  <c r="H48"/>
  <c r="H47"/>
  <c r="G121"/>
  <c r="H121" s="1"/>
  <c r="H122"/>
  <c r="G9" l="1"/>
  <c r="G8" s="1"/>
  <c r="G183" s="1"/>
  <c r="F183"/>
  <c r="H10"/>
  <c r="H9" l="1"/>
  <c r="H183" l="1"/>
  <c r="H8"/>
</calcChain>
</file>

<file path=xl/sharedStrings.xml><?xml version="1.0" encoding="utf-8"?>
<sst xmlns="http://schemas.openxmlformats.org/spreadsheetml/2006/main" count="531" uniqueCount="146">
  <si>
    <t>Наименование главных распорядителей кредитов</t>
  </si>
  <si>
    <t>Сумма (тыс. руб)</t>
  </si>
  <si>
    <t>Основное мероприятие «Обеспечение функций главы муниципального образования»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</si>
  <si>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</si>
  <si>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</si>
  <si>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</si>
  <si>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</si>
  <si>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Межбюджетные трансферты</t>
  </si>
  <si>
    <t>Иные межбюджетные трансферты</t>
  </si>
  <si>
    <t>Основное мероприятие «Обеспечение функций местной администрации»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</si>
  <si>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</si>
  <si>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</si>
  <si>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</si>
  <si>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Счетной палаты Тюльганского района</t>
  </si>
  <si>
    <t>Резервные фонды</t>
  </si>
  <si>
    <t>Мобилизационная и вневойсковая подготовка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</si>
  <si>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</si>
  <si>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</si>
  <si>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</si>
  <si>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</si>
  <si>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Благоустройство</t>
  </si>
  <si>
    <t>Основное мероприятие «Организация и содержание мест захоронений»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</si>
  <si>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</si>
  <si>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</si>
  <si>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</si>
  <si>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</si>
  <si>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Другие вопросы в области культуры, кинематографии</t>
  </si>
  <si>
    <t>Физическая культура</t>
  </si>
  <si>
    <t>01</t>
  </si>
  <si>
    <t>02</t>
  </si>
  <si>
    <t>04</t>
  </si>
  <si>
    <t>06</t>
  </si>
  <si>
    <t>03</t>
  </si>
  <si>
    <t>10</t>
  </si>
  <si>
    <t>09</t>
  </si>
  <si>
    <t>05</t>
  </si>
  <si>
    <t>07</t>
  </si>
  <si>
    <t>08</t>
  </si>
  <si>
    <t>11</t>
  </si>
  <si>
    <t>Основное мероприятие «Укрепление системы обеспечения  пожарной безопасности на территории сельсовета»</t>
  </si>
  <si>
    <t>Национальная безопасность и правоохранительная деятельность</t>
  </si>
  <si>
    <t>12</t>
  </si>
  <si>
    <t>Другие вопросы в области национальной экономики</t>
  </si>
  <si>
    <t>14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</si>
  <si>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</si>
  <si>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</si>
  <si>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</si>
  <si>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</si>
  <si>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</si>
  <si>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</si>
  <si>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Жилищно-коммунальное хозяйство</t>
  </si>
  <si>
    <t>Образование</t>
  </si>
  <si>
    <t>Молодежная политика</t>
  </si>
  <si>
    <t>Развитие молодежной политики в сфере физической культуры и спорта</t>
  </si>
  <si>
    <t>Физическая культура и спорт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</si>
  <si>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</si>
  <si>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</si>
  <si>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Развитие библиотечного дела</t>
  </si>
  <si>
    <t>Культура, кинематография</t>
  </si>
  <si>
    <t>Национальная оборона</t>
  </si>
  <si>
    <t>ИТОГО:</t>
  </si>
  <si>
    <t>Чапаевский сельсовет</t>
  </si>
  <si>
    <t>Уплата иных платежей</t>
  </si>
  <si>
    <t>Муниципальная программа «Обеспечение пожарной безопасности на территории сельсовета на 2020-2025 гг»</t>
  </si>
  <si>
    <t>Основное мероприятие «Передача полномочий по решению вопросов местного значения за счет межбюдетных трансфертов, предоставляемых из бюджета поселения в бюджет муниципального района по осуществлению мер  по противодействию коррупции в границах поселения "</t>
  </si>
  <si>
    <t>Осуществление мер по противодйствию коррупции</t>
  </si>
  <si>
    <t>Обеспечение деятельности финансовых, налоговых и таможенных органов и органов финансового  надзора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</si>
  <si>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внешнего муниципального контроля"  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</si>
  <si>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</si>
  <si>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Осуществление переданных полномочий по утверждению генеральных планов поселения, правил землепользования и застройки , утверждению подготовленной на основе генеральных планов поселения документации по планировке территории , выдаче разрешений на строительство</t>
  </si>
  <si>
    <t>Основное мероприятие «Резервный фонд »</t>
  </si>
  <si>
    <t>Основное мероприятие "Профилактика правонарушений правового и информационно-организационного характера"</t>
  </si>
  <si>
    <t>Информационное обеспечение малого и среднего предпринимательства</t>
  </si>
  <si>
    <t>Предоставление субсидий бюджетным, автономным учрежденимям и иным некоммерческим организациям</t>
  </si>
  <si>
    <t>Субсидии некоммерческим организациям (за исключеием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</si>
  <si>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</si>
  <si>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Освещеие дорог</t>
  </si>
  <si>
    <t>Мероприятия в области коммунального хозяйства</t>
  </si>
  <si>
    <t>Коммунальное хозяйство</t>
  </si>
  <si>
    <t>Основное мероприятие "Публикация информационных материалов по вопросам развития малого предпринимательства"</t>
  </si>
  <si>
    <t>Основное мероприятие "Уличное освещение"</t>
  </si>
  <si>
    <t>Основное мероприятие "Ремонт и содержание автомобильных дорог общего пользования"</t>
  </si>
  <si>
    <t xml:space="preserve">Ремонт и содержание дорог </t>
  </si>
  <si>
    <t>Основное мероприятие «Реализация единой политики  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</si>
  <si>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Реаизация единой политики в сфере физической культуры и спорта</t>
  </si>
  <si>
    <t>Осуществление деятельности групп хозяйственного учета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</si>
  <si>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</si>
  <si>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Муниципальная программа «Социально – экономическое развитие муниципального образования Чапаевский сельсовет Тюльганского района Оренбургской области на 2020-2025 годы»</t>
  </si>
  <si>
    <t>Муниципальная   программа « Профилактика правонарушений  в  муниципальном образовании Чапаевский сельсовет на 2020-2025 годы»</t>
  </si>
  <si>
    <t>Муниципальная программа «Развитие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</si>
  <si>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Основное мероприятие "Мероприятия в области коммунального хозяйства"</t>
  </si>
  <si>
    <t>Исполнение судебных актов</t>
  </si>
  <si>
    <t>ЦСР</t>
  </si>
  <si>
    <t>РЗ</t>
  </si>
  <si>
    <t>ПР</t>
  </si>
  <si>
    <t>ВР</t>
  </si>
  <si>
    <t>Дорожное хозяйство (дорожные фонды)</t>
  </si>
  <si>
    <t>%</t>
  </si>
  <si>
    <t>Утверждено</t>
  </si>
  <si>
    <t>Исполнено</t>
  </si>
  <si>
    <t>5000200011</t>
  </si>
  <si>
    <t>5000300012</t>
  </si>
  <si>
    <t>Резервные средства</t>
  </si>
  <si>
    <t>5000400013</t>
  </si>
  <si>
    <t>Закупка энергетических ресурсов</t>
  </si>
  <si>
    <t>5000500014</t>
  </si>
  <si>
    <t>Содержание мест захоронения</t>
  </si>
  <si>
    <t>5000600015</t>
  </si>
  <si>
    <t>Мероприятия по благоустройству муниципального образования</t>
  </si>
  <si>
    <t>5000700016</t>
  </si>
  <si>
    <t>5000800017</t>
  </si>
  <si>
    <t>5000900018</t>
  </si>
  <si>
    <t>5001000019</t>
  </si>
  <si>
    <t>5001200112</t>
  </si>
  <si>
    <t>5001300113</t>
  </si>
  <si>
    <t>5001400114</t>
  </si>
  <si>
    <t>5001500115</t>
  </si>
  <si>
    <t>Исполнение судебных актов Российской Федерации и мировых соглашений по возмещению причиненного вреда</t>
  </si>
  <si>
    <t>5002700121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</si>
  <si>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</si>
  <si>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5100100127</t>
  </si>
  <si>
    <t>5200100000</t>
  </si>
  <si>
    <t>Поддержка добровольной народной дружины сельсовета</t>
  </si>
  <si>
    <t>5200100128</t>
  </si>
  <si>
    <t>5300100000</t>
  </si>
  <si>
    <t>5300100129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</si>
  <si>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</si>
  <si>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</si>
  <si>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 с особыми условиями использования территорий</t>
  </si>
  <si>
    <t>5400200000</t>
  </si>
  <si>
    <t>Внесение сведений о границах территориальных зон в ЕГРН</t>
  </si>
  <si>
    <t>5400200140</t>
  </si>
  <si>
    <t>Другие вопросы в области национаьной экономики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</si>
  <si>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</si>
  <si>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Чапаевского сельсовета по целевым статьям (муниципальным программам Чапаевского сельсовета), разделам, подразделам, группам и подгруппам видов расходов классификации  расходов, исполнение за  1 квартал 2022 года </t>
  </si>
  <si>
    <t>Реализация мероприятий федеральной целевой программы "Увековечение памяти погибших при защите Отечества на 2019-2024 годы"</t>
  </si>
  <si>
    <t>50041L2990</t>
  </si>
  <si>
    <t xml:space="preserve">Прочая закупка товаров, работ и услуг 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</si>
  <si>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инициативов"</t>
  </si>
  <si>
    <t>500П500000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</si>
  <si>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</si>
  <si>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500П5S1400</t>
  </si>
  <si>
    <t>Прочая закупка товаров, работ и услуг</t>
  </si>
  <si>
    <t>Прочая закупка товаров, работ и услуг нужд</t>
  </si>
  <si>
    <t>Закупка товаров, работ , услуг в сфере информационно-коммуникационных технологий</t>
  </si>
  <si>
    <t>Приложение №6
к постановлению ИО главы
муниципального образования
Чапаевский сельсовет
от 14.04.2022 № 18-п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</si>
</sst>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justify" wrapText="1"/>
    </xf>
    <xf numFmtId="0" fontId="1" fillId="3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49" fontId="5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49" fontId="6" fillId="3" borderId="1" xfId="1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3"/>
  <sheetViews>
    <sheetView tabSelected="1" zoomScaleNormal="100" workbookViewId="0">
      <selection activeCell="O9" sqref="O9"/>
    </sheetView>
  </sheetViews>
  <sheetFormatPr defaultRowHeight="15"/>
  <cols>
    <col min="1" max="1" width="48.5703125" style="1" customWidth="1"/>
    <col min="2" max="2" width="14.42578125" style="10" customWidth="1"/>
    <col min="3" max="3" width="7.85546875" style="10" customWidth="1"/>
    <col min="4" max="4" width="8.28515625" style="10" customWidth="1"/>
    <col min="5" max="5" width="9.140625" style="10"/>
    <col min="6" max="6" width="12" style="24" customWidth="1"/>
    <col min="7" max="7" width="13" style="24" customWidth="1"/>
    <col min="8" max="8" width="9.5703125" style="24" bestFit="1" customWidth="1"/>
    <col min="9" max="16384" width="9.140625" style="1"/>
  </cols>
  <sheetData>
    <row r="1" spans="1:8">
      <c r="B1" s="6"/>
      <c r="C1" s="6"/>
      <c r="D1" s="6"/>
      <c r="E1" s="6"/>
      <c r="F1" s="25" t="s">
        <v>145</v>
      </c>
      <c r="G1" s="26"/>
      <c r="H1" s="26"/>
    </row>
    <row r="2" spans="1:8">
      <c r="B2" s="7"/>
      <c r="C2" s="7"/>
      <c r="D2" s="7"/>
      <c r="E2" s="7"/>
      <c r="F2" s="26"/>
      <c r="G2" s="26"/>
      <c r="H2" s="26"/>
    </row>
    <row r="3" spans="1:8">
      <c r="B3" s="7"/>
      <c r="C3" s="7"/>
      <c r="D3" s="7"/>
      <c r="E3" s="7"/>
      <c r="F3" s="26"/>
      <c r="G3" s="26"/>
      <c r="H3" s="26"/>
    </row>
    <row r="4" spans="1:8" ht="31.5" customHeight="1">
      <c r="B4" s="7"/>
      <c r="C4" s="7"/>
      <c r="D4" s="7"/>
      <c r="E4" s="7"/>
      <c r="F4" s="26"/>
      <c r="G4" s="26"/>
      <c r="H4" s="26"/>
    </row>
    <row r="5" spans="1:8" ht="66.75" customHeight="1" thickBot="1">
      <c r="A5" s="29" t="s">
        <v>134</v>
      </c>
      <c r="B5" s="29"/>
      <c r="C5" s="29"/>
      <c r="D5" s="29"/>
      <c r="E5" s="29"/>
      <c r="F5" s="29"/>
      <c r="G5" s="29"/>
      <c r="H5" s="29"/>
    </row>
    <row r="6" spans="1:8" ht="31.5" customHeight="1">
      <c r="A6" s="27" t="s">
        <v>0</v>
      </c>
      <c r="B6" s="27" t="s">
        <v>92</v>
      </c>
      <c r="C6" s="30" t="s">
        <v>93</v>
      </c>
      <c r="D6" s="30" t="s">
        <v>94</v>
      </c>
      <c r="E6" s="27" t="s">
        <v>95</v>
      </c>
      <c r="F6" s="32" t="s">
        <v>1</v>
      </c>
      <c r="G6" s="32"/>
      <c r="H6" s="33" t="s">
        <v>97</v>
      </c>
    </row>
    <row r="7" spans="1:8" ht="30">
      <c r="A7" s="28"/>
      <c r="B7" s="28"/>
      <c r="C7" s="31"/>
      <c r="D7" s="31"/>
      <c r="E7" s="28"/>
      <c r="F7" s="21" t="s">
        <v>98</v>
      </c>
      <c r="G7" s="21" t="s">
        <v>99</v>
      </c>
      <c r="H7" s="34"/>
    </row>
    <row r="8" spans="1:8" ht="15.75" customHeight="1">
      <c r="A8" s="13" t="s">
        <v>61</v>
      </c>
      <c r="B8" s="8"/>
      <c r="C8" s="8"/>
      <c r="D8" s="8"/>
      <c r="E8" s="8"/>
      <c r="F8" s="22">
        <f>F9+F151+F159+F167+F175</f>
        <v>11814.139999999998</v>
      </c>
      <c r="G8" s="22">
        <f>G9+G151+G159+G167+G175</f>
        <v>3228.817</v>
      </c>
      <c r="H8" s="22">
        <f>G8/F8*100</f>
        <v>27.330106127064692</v>
      </c>
    </row>
    <row r="9" spans="1:8" ht="72">
      <c r="A9" s="2" t="s">
        <v>87</v>
      </c>
      <c r="B9" s="8">
        <v>5000000000</v>
      </c>
      <c r="C9" s="12"/>
      <c r="D9" s="12"/>
      <c r="E9" s="8"/>
      <c r="F9" s="22">
        <f>F10+F18+F33+F39+F47+F54+F61+F68+F74+F80+F86+F92+F98+F104+F110+F121+F132+F138+F144</f>
        <v>11274.963999999998</v>
      </c>
      <c r="G9" s="22">
        <f>G10+G18+G33+G39+G47+G54+G61+G68+G74+G80+G86+G92+G98+G104+G110+G121+G132</f>
        <v>3139.2669999999998</v>
      </c>
      <c r="H9" s="22">
        <f t="shared" ref="H9:H59" si="0">G9/F9*100</f>
        <v>27.842811737580718</v>
      </c>
    </row>
    <row r="10" spans="1:8" ht="30">
      <c r="A10" s="3" t="s">
        <v>2</v>
      </c>
      <c r="B10" s="9">
        <v>5000100000</v>
      </c>
      <c r="C10" s="11"/>
      <c r="D10" s="11"/>
      <c r="E10" s="9"/>
      <c r="F10" s="23">
        <f>F11</f>
        <v>627</v>
      </c>
      <c r="G10" s="23">
        <f t="shared" ref="G10:G14" si="1">G11</f>
        <v>130.26499999999999</v>
      </c>
      <c r="H10" s="23">
        <f t="shared" si="0"/>
        <v>20.775917065390747</v>
      </c>
    </row>
    <row r="11" spans="1:8">
      <c r="A11" s="3" t="s">
        <v>3</v>
      </c>
      <c r="B11" s="9">
        <v>5000100010</v>
      </c>
      <c r="C11" s="11"/>
      <c r="D11" s="11"/>
      <c r="E11" s="9"/>
      <c r="F11" s="23">
        <f>F12</f>
        <v>627</v>
      </c>
      <c r="G11" s="23">
        <f t="shared" si="1"/>
        <v>130.26499999999999</v>
      </c>
      <c r="H11" s="23">
        <f t="shared" si="0"/>
        <v>20.775917065390747</v>
      </c>
    </row>
    <row r="12" spans="1:8">
      <c r="A12" s="3" t="s">
        <v>45</v>
      </c>
      <c r="B12" s="9">
        <v>5000100010</v>
      </c>
      <c r="C12" s="11" t="s">
        <v>28</v>
      </c>
      <c r="D12" s="11"/>
      <c r="E12" s="9"/>
      <c r="F12" s="23">
        <f>F13</f>
        <v>627</v>
      </c>
      <c r="G12" s="23">
        <f t="shared" si="1"/>
        <v>130.26499999999999</v>
      </c>
      <c r="H12" s="23">
        <f t="shared" si="0"/>
        <v>20.775917065390747</v>
      </c>
    </row>
    <row r="13" spans="1:8" ht="45">
      <c r="A13" s="3" t="s">
        <v>46</v>
      </c>
      <c r="B13" s="9">
        <v>5000100010</v>
      </c>
      <c r="C13" s="11" t="s">
        <v>28</v>
      </c>
      <c r="D13" s="11" t="s">
        <v>29</v>
      </c>
      <c r="E13" s="9"/>
      <c r="F13" s="23">
        <f>F14</f>
        <v>627</v>
      </c>
      <c r="G13" s="23">
        <f t="shared" si="1"/>
        <v>130.26499999999999</v>
      </c>
      <c r="H13" s="23">
        <f t="shared" si="0"/>
        <v>20.775917065390747</v>
      </c>
    </row>
    <row r="14" spans="1:8" ht="75">
      <c r="A14" s="3" t="s">
        <v>48</v>
      </c>
      <c r="B14" s="9">
        <v>5000100010</v>
      </c>
      <c r="C14" s="11" t="s">
        <v>28</v>
      </c>
      <c r="D14" s="11" t="s">
        <v>29</v>
      </c>
      <c r="E14" s="9">
        <v>100</v>
      </c>
      <c r="F14" s="23">
        <f>F15</f>
        <v>627</v>
      </c>
      <c r="G14" s="23">
        <f t="shared" si="1"/>
        <v>130.26499999999999</v>
      </c>
      <c r="H14" s="23">
        <f t="shared" si="0"/>
        <v>20.775917065390747</v>
      </c>
    </row>
    <row r="15" spans="1:8" ht="30">
      <c r="A15" s="3" t="s">
        <v>49</v>
      </c>
      <c r="B15" s="9">
        <v>5000100010</v>
      </c>
      <c r="C15" s="11" t="s">
        <v>28</v>
      </c>
      <c r="D15" s="11" t="s">
        <v>29</v>
      </c>
      <c r="E15" s="9">
        <v>120</v>
      </c>
      <c r="F15" s="23">
        <f>F16+F17</f>
        <v>627</v>
      </c>
      <c r="G15" s="23">
        <f t="shared" ref="G15" si="2">G16+G17</f>
        <v>130.26499999999999</v>
      </c>
      <c r="H15" s="23">
        <f t="shared" si="0"/>
        <v>20.775917065390747</v>
      </c>
    </row>
    <row r="16" spans="1:8" ht="30">
      <c r="A16" s="3" t="s">
        <v>4</v>
      </c>
      <c r="B16" s="9">
        <v>5000100010</v>
      </c>
      <c r="C16" s="11" t="s">
        <v>28</v>
      </c>
      <c r="D16" s="11" t="s">
        <v>29</v>
      </c>
      <c r="E16" s="9">
        <v>121</v>
      </c>
      <c r="F16" s="23">
        <v>481.6</v>
      </c>
      <c r="G16" s="23">
        <v>100.05</v>
      </c>
      <c r="H16" s="23">
        <f t="shared" si="0"/>
        <v>20.774501661129566</v>
      </c>
    </row>
    <row r="17" spans="1:8" ht="60">
      <c r="A17" s="3" t="s">
        <v>5</v>
      </c>
      <c r="B17" s="9">
        <v>5000100010</v>
      </c>
      <c r="C17" s="11" t="s">
        <v>28</v>
      </c>
      <c r="D17" s="11" t="s">
        <v>29</v>
      </c>
      <c r="E17" s="9">
        <v>129</v>
      </c>
      <c r="F17" s="23">
        <v>145.4</v>
      </c>
      <c r="G17" s="23">
        <v>30.215</v>
      </c>
      <c r="H17" s="23">
        <f t="shared" si="0"/>
        <v>20.780605226960109</v>
      </c>
    </row>
    <row r="18" spans="1:8" ht="30">
      <c r="A18" s="3" t="s">
        <v>9</v>
      </c>
      <c r="B18" s="9">
        <v>5000200000</v>
      </c>
      <c r="C18" s="11"/>
      <c r="D18" s="11"/>
      <c r="E18" s="9"/>
      <c r="F18" s="23">
        <f>F19</f>
        <v>1652.5</v>
      </c>
      <c r="G18" s="23">
        <f t="shared" ref="G18:G20" si="3">G19</f>
        <v>296.84699999999998</v>
      </c>
      <c r="H18" s="23">
        <f t="shared" si="0"/>
        <v>17.963509833585476</v>
      </c>
    </row>
    <row r="19" spans="1:8">
      <c r="A19" s="3" t="s">
        <v>6</v>
      </c>
      <c r="B19" s="15" t="s">
        <v>100</v>
      </c>
      <c r="C19" s="11"/>
      <c r="D19" s="11"/>
      <c r="E19" s="9"/>
      <c r="F19" s="23">
        <f>F20</f>
        <v>1652.5</v>
      </c>
      <c r="G19" s="23">
        <f t="shared" si="3"/>
        <v>296.84699999999998</v>
      </c>
      <c r="H19" s="23">
        <f t="shared" si="0"/>
        <v>17.963509833585476</v>
      </c>
    </row>
    <row r="20" spans="1:8">
      <c r="A20" s="3" t="s">
        <v>45</v>
      </c>
      <c r="B20" s="15" t="s">
        <v>100</v>
      </c>
      <c r="C20" s="11" t="s">
        <v>28</v>
      </c>
      <c r="D20" s="11"/>
      <c r="E20" s="9"/>
      <c r="F20" s="23">
        <f>F21</f>
        <v>1652.5</v>
      </c>
      <c r="G20" s="23">
        <f t="shared" si="3"/>
        <v>296.84699999999998</v>
      </c>
      <c r="H20" s="23">
        <f t="shared" si="0"/>
        <v>17.963509833585476</v>
      </c>
    </row>
    <row r="21" spans="1:8" ht="28.5" customHeight="1">
      <c r="A21" s="3" t="s">
        <v>47</v>
      </c>
      <c r="B21" s="15" t="s">
        <v>100</v>
      </c>
      <c r="C21" s="11" t="s">
        <v>28</v>
      </c>
      <c r="D21" s="11" t="s">
        <v>30</v>
      </c>
      <c r="E21" s="9"/>
      <c r="F21" s="23">
        <f>F22+F26+F30</f>
        <v>1652.5</v>
      </c>
      <c r="G21" s="23">
        <f t="shared" ref="G21" si="4">G22+G26+G30</f>
        <v>296.84699999999998</v>
      </c>
      <c r="H21" s="23">
        <f t="shared" si="0"/>
        <v>17.963509833585476</v>
      </c>
    </row>
    <row r="22" spans="1:8" ht="75">
      <c r="A22" s="3" t="s">
        <v>48</v>
      </c>
      <c r="B22" s="15" t="s">
        <v>100</v>
      </c>
      <c r="C22" s="11" t="s">
        <v>28</v>
      </c>
      <c r="D22" s="11" t="s">
        <v>30</v>
      </c>
      <c r="E22" s="9">
        <v>100</v>
      </c>
      <c r="F22" s="23">
        <f>F23</f>
        <v>1057.5</v>
      </c>
      <c r="G22" s="23">
        <f t="shared" ref="G22" si="5">G23</f>
        <v>128.46600000000001</v>
      </c>
      <c r="H22" s="23">
        <f t="shared" si="0"/>
        <v>12.148085106382979</v>
      </c>
    </row>
    <row r="23" spans="1:8" ht="30">
      <c r="A23" s="3" t="s">
        <v>49</v>
      </c>
      <c r="B23" s="15" t="s">
        <v>100</v>
      </c>
      <c r="C23" s="11" t="s">
        <v>28</v>
      </c>
      <c r="D23" s="11" t="s">
        <v>30</v>
      </c>
      <c r="E23" s="9">
        <v>120</v>
      </c>
      <c r="F23" s="23">
        <f>F24+F25</f>
        <v>1057.5</v>
      </c>
      <c r="G23" s="23">
        <f t="shared" ref="G23" si="6">G24+G25</f>
        <v>128.46600000000001</v>
      </c>
      <c r="H23" s="23">
        <f t="shared" si="0"/>
        <v>12.148085106382979</v>
      </c>
    </row>
    <row r="24" spans="1:8" ht="30">
      <c r="A24" s="3" t="s">
        <v>4</v>
      </c>
      <c r="B24" s="15" t="s">
        <v>100</v>
      </c>
      <c r="C24" s="11" t="s">
        <v>28</v>
      </c>
      <c r="D24" s="11" t="s">
        <v>30</v>
      </c>
      <c r="E24" s="9">
        <v>121</v>
      </c>
      <c r="F24" s="23">
        <v>812.5</v>
      </c>
      <c r="G24" s="23">
        <v>99.119</v>
      </c>
      <c r="H24" s="23">
        <f t="shared" si="0"/>
        <v>12.199261538461538</v>
      </c>
    </row>
    <row r="25" spans="1:8" ht="60">
      <c r="A25" s="3" t="s">
        <v>5</v>
      </c>
      <c r="B25" s="15" t="s">
        <v>100</v>
      </c>
      <c r="C25" s="11" t="s">
        <v>28</v>
      </c>
      <c r="D25" s="11" t="s">
        <v>30</v>
      </c>
      <c r="E25" s="9">
        <v>129</v>
      </c>
      <c r="F25" s="23">
        <v>245</v>
      </c>
      <c r="G25" s="23">
        <v>29.347000000000001</v>
      </c>
      <c r="H25" s="23">
        <f t="shared" si="0"/>
        <v>11.978367346938775</v>
      </c>
    </row>
    <row r="26" spans="1:8" ht="30">
      <c r="A26" s="3" t="s">
        <v>10</v>
      </c>
      <c r="B26" s="15" t="s">
        <v>100</v>
      </c>
      <c r="C26" s="11" t="s">
        <v>28</v>
      </c>
      <c r="D26" s="11" t="s">
        <v>30</v>
      </c>
      <c r="E26" s="9">
        <v>200</v>
      </c>
      <c r="F26" s="23">
        <f>F27</f>
        <v>590</v>
      </c>
      <c r="G26" s="23">
        <f t="shared" ref="G26" si="7">G27</f>
        <v>168.381</v>
      </c>
      <c r="H26" s="23">
        <f t="shared" si="0"/>
        <v>28.539152542372882</v>
      </c>
    </row>
    <row r="27" spans="1:8" ht="45">
      <c r="A27" s="3" t="s">
        <v>18</v>
      </c>
      <c r="B27" s="15" t="s">
        <v>100</v>
      </c>
      <c r="C27" s="11" t="s">
        <v>28</v>
      </c>
      <c r="D27" s="11" t="s">
        <v>30</v>
      </c>
      <c r="E27" s="9">
        <v>240</v>
      </c>
      <c r="F27" s="23">
        <f>F28+F29</f>
        <v>590</v>
      </c>
      <c r="G27" s="23">
        <f t="shared" ref="G27" si="8">G28+G29</f>
        <v>168.381</v>
      </c>
      <c r="H27" s="23">
        <f t="shared" si="0"/>
        <v>28.539152542372882</v>
      </c>
    </row>
    <row r="28" spans="1:8" ht="30">
      <c r="A28" s="3" t="s">
        <v>144</v>
      </c>
      <c r="B28" s="15" t="s">
        <v>100</v>
      </c>
      <c r="C28" s="11" t="s">
        <v>28</v>
      </c>
      <c r="D28" s="11" t="s">
        <v>30</v>
      </c>
      <c r="E28" s="9">
        <v>242</v>
      </c>
      <c r="F28" s="23">
        <v>130</v>
      </c>
      <c r="G28" s="23">
        <v>19.204000000000001</v>
      </c>
      <c r="H28" s="23">
        <f t="shared" si="0"/>
        <v>14.772307692307693</v>
      </c>
    </row>
    <row r="29" spans="1:8">
      <c r="A29" s="3" t="s">
        <v>137</v>
      </c>
      <c r="B29" s="15" t="s">
        <v>100</v>
      </c>
      <c r="C29" s="11" t="s">
        <v>28</v>
      </c>
      <c r="D29" s="11" t="s">
        <v>30</v>
      </c>
      <c r="E29" s="9">
        <v>244</v>
      </c>
      <c r="F29" s="23">
        <v>460</v>
      </c>
      <c r="G29" s="23">
        <v>149.17699999999999</v>
      </c>
      <c r="H29" s="23">
        <f t="shared" si="0"/>
        <v>32.429782608695653</v>
      </c>
    </row>
    <row r="30" spans="1:8">
      <c r="A30" s="3" t="s">
        <v>11</v>
      </c>
      <c r="B30" s="15" t="s">
        <v>100</v>
      </c>
      <c r="C30" s="11" t="s">
        <v>28</v>
      </c>
      <c r="D30" s="11" t="s">
        <v>30</v>
      </c>
      <c r="E30" s="9">
        <v>800</v>
      </c>
      <c r="F30" s="23">
        <f>F31</f>
        <v>5</v>
      </c>
      <c r="G30" s="23">
        <f t="shared" ref="G30" si="9">G31</f>
        <v>0</v>
      </c>
      <c r="H30" s="23">
        <f t="shared" si="0"/>
        <v>0</v>
      </c>
    </row>
    <row r="31" spans="1:8">
      <c r="A31" s="3" t="s">
        <v>12</v>
      </c>
      <c r="B31" s="15" t="s">
        <v>100</v>
      </c>
      <c r="C31" s="11" t="s">
        <v>28</v>
      </c>
      <c r="D31" s="11" t="s">
        <v>30</v>
      </c>
      <c r="E31" s="9">
        <v>850</v>
      </c>
      <c r="F31" s="23">
        <f>F32</f>
        <v>5</v>
      </c>
      <c r="G31" s="23">
        <v>0</v>
      </c>
      <c r="H31" s="23">
        <f t="shared" si="0"/>
        <v>0</v>
      </c>
    </row>
    <row r="32" spans="1:8">
      <c r="A32" s="3" t="s">
        <v>62</v>
      </c>
      <c r="B32" s="15" t="s">
        <v>100</v>
      </c>
      <c r="C32" s="11" t="s">
        <v>28</v>
      </c>
      <c r="D32" s="11" t="s">
        <v>30</v>
      </c>
      <c r="E32" s="9">
        <v>853</v>
      </c>
      <c r="F32" s="23">
        <v>5</v>
      </c>
      <c r="G32" s="23">
        <v>0</v>
      </c>
      <c r="H32" s="23">
        <f t="shared" si="0"/>
        <v>0</v>
      </c>
    </row>
    <row r="33" spans="1:8">
      <c r="A33" s="3" t="s">
        <v>70</v>
      </c>
      <c r="B33" s="9">
        <v>5000300000</v>
      </c>
      <c r="C33" s="11"/>
      <c r="D33" s="11"/>
      <c r="E33" s="9"/>
      <c r="F33" s="23">
        <f>F38</f>
        <v>5</v>
      </c>
      <c r="G33" s="23">
        <f>G34</f>
        <v>0</v>
      </c>
      <c r="H33" s="23">
        <f t="shared" si="0"/>
        <v>0</v>
      </c>
    </row>
    <row r="34" spans="1:8">
      <c r="A34" s="3" t="s">
        <v>14</v>
      </c>
      <c r="B34" s="14" t="s">
        <v>101</v>
      </c>
      <c r="C34" s="11"/>
      <c r="D34" s="11"/>
      <c r="E34" s="9"/>
      <c r="F34" s="23">
        <f>F38</f>
        <v>5</v>
      </c>
      <c r="G34" s="23">
        <f>G35</f>
        <v>0</v>
      </c>
      <c r="H34" s="23">
        <f t="shared" si="0"/>
        <v>0</v>
      </c>
    </row>
    <row r="35" spans="1:8">
      <c r="A35" s="3" t="s">
        <v>45</v>
      </c>
      <c r="B35" s="14" t="s">
        <v>101</v>
      </c>
      <c r="C35" s="11" t="s">
        <v>28</v>
      </c>
      <c r="D35" s="11"/>
      <c r="E35" s="9"/>
      <c r="F35" s="23">
        <f t="shared" ref="F35:G37" si="10">F36</f>
        <v>5</v>
      </c>
      <c r="G35" s="23">
        <f t="shared" si="10"/>
        <v>0</v>
      </c>
      <c r="H35" s="23">
        <f t="shared" si="0"/>
        <v>0</v>
      </c>
    </row>
    <row r="36" spans="1:8">
      <c r="A36" s="3" t="s">
        <v>14</v>
      </c>
      <c r="B36" s="14" t="s">
        <v>101</v>
      </c>
      <c r="C36" s="11" t="s">
        <v>28</v>
      </c>
      <c r="D36" s="11" t="s">
        <v>38</v>
      </c>
      <c r="E36" s="9"/>
      <c r="F36" s="23">
        <f t="shared" si="10"/>
        <v>5</v>
      </c>
      <c r="G36" s="23">
        <f t="shared" si="10"/>
        <v>0</v>
      </c>
      <c r="H36" s="23">
        <f t="shared" si="0"/>
        <v>0</v>
      </c>
    </row>
    <row r="37" spans="1:8">
      <c r="A37" s="3" t="s">
        <v>11</v>
      </c>
      <c r="B37" s="14" t="s">
        <v>101</v>
      </c>
      <c r="C37" s="11" t="s">
        <v>28</v>
      </c>
      <c r="D37" s="11" t="s">
        <v>38</v>
      </c>
      <c r="E37" s="9">
        <v>800</v>
      </c>
      <c r="F37" s="23">
        <f t="shared" si="10"/>
        <v>5</v>
      </c>
      <c r="G37" s="23">
        <f t="shared" si="10"/>
        <v>0</v>
      </c>
      <c r="H37" s="23">
        <f t="shared" si="0"/>
        <v>0</v>
      </c>
    </row>
    <row r="38" spans="1:8">
      <c r="A38" s="3" t="s">
        <v>102</v>
      </c>
      <c r="B38" s="14" t="s">
        <v>101</v>
      </c>
      <c r="C38" s="11" t="s">
        <v>28</v>
      </c>
      <c r="D38" s="11" t="s">
        <v>38</v>
      </c>
      <c r="E38" s="9">
        <v>870</v>
      </c>
      <c r="F38" s="23">
        <v>5</v>
      </c>
      <c r="G38" s="23">
        <v>0</v>
      </c>
      <c r="H38" s="23">
        <f t="shared" si="0"/>
        <v>0</v>
      </c>
    </row>
    <row r="39" spans="1:8">
      <c r="A39" s="3" t="s">
        <v>80</v>
      </c>
      <c r="B39" s="9">
        <v>5000400000</v>
      </c>
      <c r="C39" s="11"/>
      <c r="D39" s="11"/>
      <c r="E39" s="9"/>
      <c r="F39" s="23">
        <f t="shared" ref="F39:G43" si="11">F40</f>
        <v>300</v>
      </c>
      <c r="G39" s="23">
        <f t="shared" si="11"/>
        <v>59.268000000000001</v>
      </c>
      <c r="H39" s="23">
        <f t="shared" si="0"/>
        <v>19.756</v>
      </c>
    </row>
    <row r="40" spans="1:8">
      <c r="A40" s="3" t="s">
        <v>76</v>
      </c>
      <c r="B40" s="14" t="s">
        <v>103</v>
      </c>
      <c r="C40" s="11"/>
      <c r="D40" s="11"/>
      <c r="E40" s="9"/>
      <c r="F40" s="23">
        <f t="shared" si="11"/>
        <v>300</v>
      </c>
      <c r="G40" s="23">
        <f t="shared" si="11"/>
        <v>59.268000000000001</v>
      </c>
      <c r="H40" s="23">
        <f t="shared" si="0"/>
        <v>19.756</v>
      </c>
    </row>
    <row r="41" spans="1:8">
      <c r="A41" s="3" t="s">
        <v>19</v>
      </c>
      <c r="B41" s="9">
        <v>5000400013</v>
      </c>
      <c r="C41" s="11" t="s">
        <v>30</v>
      </c>
      <c r="D41" s="11"/>
      <c r="E41" s="9"/>
      <c r="F41" s="23">
        <f t="shared" si="11"/>
        <v>300</v>
      </c>
      <c r="G41" s="23">
        <f t="shared" si="11"/>
        <v>59.268000000000001</v>
      </c>
      <c r="H41" s="23">
        <f t="shared" si="0"/>
        <v>19.756</v>
      </c>
    </row>
    <row r="42" spans="1:8">
      <c r="A42" s="3" t="s">
        <v>96</v>
      </c>
      <c r="B42" s="9">
        <v>5000400013</v>
      </c>
      <c r="C42" s="11" t="s">
        <v>30</v>
      </c>
      <c r="D42" s="11" t="s">
        <v>34</v>
      </c>
      <c r="E42" s="9"/>
      <c r="F42" s="23">
        <f t="shared" si="11"/>
        <v>300</v>
      </c>
      <c r="G42" s="23">
        <f t="shared" si="11"/>
        <v>59.268000000000001</v>
      </c>
      <c r="H42" s="23">
        <f t="shared" si="0"/>
        <v>19.756</v>
      </c>
    </row>
    <row r="43" spans="1:8" ht="30">
      <c r="A43" s="3" t="s">
        <v>10</v>
      </c>
      <c r="B43" s="9">
        <v>5000400013</v>
      </c>
      <c r="C43" s="11" t="s">
        <v>30</v>
      </c>
      <c r="D43" s="11" t="s">
        <v>34</v>
      </c>
      <c r="E43" s="9">
        <v>200</v>
      </c>
      <c r="F43" s="23">
        <f t="shared" si="11"/>
        <v>300</v>
      </c>
      <c r="G43" s="23">
        <f t="shared" si="11"/>
        <v>59.268000000000001</v>
      </c>
      <c r="H43" s="23">
        <f t="shared" si="0"/>
        <v>19.756</v>
      </c>
    </row>
    <row r="44" spans="1:8" ht="45">
      <c r="A44" s="3" t="s">
        <v>18</v>
      </c>
      <c r="B44" s="9">
        <v>5000400013</v>
      </c>
      <c r="C44" s="11" t="s">
        <v>30</v>
      </c>
      <c r="D44" s="11" t="s">
        <v>34</v>
      </c>
      <c r="E44" s="9">
        <v>240</v>
      </c>
      <c r="F44" s="23">
        <f>F45+F46</f>
        <v>300</v>
      </c>
      <c r="G44" s="23">
        <f>G45+G46</f>
        <v>59.268000000000001</v>
      </c>
      <c r="H44" s="23">
        <f t="shared" si="0"/>
        <v>19.756</v>
      </c>
    </row>
    <row r="45" spans="1:8">
      <c r="A45" s="3" t="s">
        <v>143</v>
      </c>
      <c r="B45" s="9">
        <v>5000400013</v>
      </c>
      <c r="C45" s="11" t="s">
        <v>30</v>
      </c>
      <c r="D45" s="11" t="s">
        <v>34</v>
      </c>
      <c r="E45" s="9">
        <v>244</v>
      </c>
      <c r="F45" s="23">
        <v>50</v>
      </c>
      <c r="G45" s="23">
        <v>19.146999999999998</v>
      </c>
      <c r="H45" s="23">
        <f t="shared" si="0"/>
        <v>38.293999999999997</v>
      </c>
    </row>
    <row r="46" spans="1:8">
      <c r="A46" s="16" t="s">
        <v>104</v>
      </c>
      <c r="B46" s="9">
        <v>5000400013</v>
      </c>
      <c r="C46" s="11" t="s">
        <v>30</v>
      </c>
      <c r="D46" s="11" t="s">
        <v>34</v>
      </c>
      <c r="E46" s="9">
        <v>247</v>
      </c>
      <c r="F46" s="23">
        <v>250</v>
      </c>
      <c r="G46" s="23">
        <v>40.121000000000002</v>
      </c>
      <c r="H46" s="23">
        <f t="shared" si="0"/>
        <v>16.048400000000001</v>
      </c>
    </row>
    <row r="47" spans="1:8" ht="30">
      <c r="A47" s="3" t="s">
        <v>81</v>
      </c>
      <c r="B47" s="9">
        <v>5000500000</v>
      </c>
      <c r="C47" s="11"/>
      <c r="D47" s="11"/>
      <c r="E47" s="9"/>
      <c r="F47" s="23">
        <f>F48</f>
        <v>968.24099999999999</v>
      </c>
      <c r="G47" s="23">
        <f>G48</f>
        <v>613.6</v>
      </c>
      <c r="H47" s="23">
        <f t="shared" si="0"/>
        <v>63.372652056667711</v>
      </c>
    </row>
    <row r="48" spans="1:8">
      <c r="A48" s="3" t="s">
        <v>82</v>
      </c>
      <c r="B48" s="14" t="s">
        <v>105</v>
      </c>
      <c r="C48" s="11"/>
      <c r="D48" s="11"/>
      <c r="E48" s="9"/>
      <c r="F48" s="23">
        <f>F49</f>
        <v>968.24099999999999</v>
      </c>
      <c r="G48" s="23">
        <f t="shared" ref="G48:G52" si="12">G49</f>
        <v>613.6</v>
      </c>
      <c r="H48" s="23">
        <f t="shared" si="0"/>
        <v>63.372652056667711</v>
      </c>
    </row>
    <row r="49" spans="1:8">
      <c r="A49" s="3" t="s">
        <v>19</v>
      </c>
      <c r="B49" s="14" t="s">
        <v>105</v>
      </c>
      <c r="C49" s="11" t="s">
        <v>30</v>
      </c>
      <c r="D49" s="11"/>
      <c r="E49" s="9"/>
      <c r="F49" s="23">
        <f>F50</f>
        <v>968.24099999999999</v>
      </c>
      <c r="G49" s="23">
        <f t="shared" si="12"/>
        <v>613.6</v>
      </c>
      <c r="H49" s="23">
        <f t="shared" si="0"/>
        <v>63.372652056667711</v>
      </c>
    </row>
    <row r="50" spans="1:8">
      <c r="A50" s="3" t="s">
        <v>96</v>
      </c>
      <c r="B50" s="14" t="s">
        <v>105</v>
      </c>
      <c r="C50" s="11" t="s">
        <v>30</v>
      </c>
      <c r="D50" s="11" t="s">
        <v>34</v>
      </c>
      <c r="E50" s="9"/>
      <c r="F50" s="23">
        <f>F51</f>
        <v>968.24099999999999</v>
      </c>
      <c r="G50" s="23">
        <f t="shared" si="12"/>
        <v>613.6</v>
      </c>
      <c r="H50" s="23">
        <f t="shared" si="0"/>
        <v>63.372652056667711</v>
      </c>
    </row>
    <row r="51" spans="1:8" ht="30">
      <c r="A51" s="3" t="s">
        <v>10</v>
      </c>
      <c r="B51" s="14" t="s">
        <v>105</v>
      </c>
      <c r="C51" s="11" t="s">
        <v>30</v>
      </c>
      <c r="D51" s="11" t="s">
        <v>34</v>
      </c>
      <c r="E51" s="9">
        <v>200</v>
      </c>
      <c r="F51" s="23">
        <f>F52</f>
        <v>968.24099999999999</v>
      </c>
      <c r="G51" s="23">
        <f t="shared" si="12"/>
        <v>613.6</v>
      </c>
      <c r="H51" s="23">
        <f t="shared" si="0"/>
        <v>63.372652056667711</v>
      </c>
    </row>
    <row r="52" spans="1:8" ht="45">
      <c r="A52" s="3" t="s">
        <v>18</v>
      </c>
      <c r="B52" s="14" t="s">
        <v>105</v>
      </c>
      <c r="C52" s="11" t="s">
        <v>30</v>
      </c>
      <c r="D52" s="11" t="s">
        <v>34</v>
      </c>
      <c r="E52" s="9">
        <v>240</v>
      </c>
      <c r="F52" s="23">
        <f>F53</f>
        <v>968.24099999999999</v>
      </c>
      <c r="G52" s="23">
        <f t="shared" si="12"/>
        <v>613.6</v>
      </c>
      <c r="H52" s="23">
        <f t="shared" si="0"/>
        <v>63.372652056667711</v>
      </c>
    </row>
    <row r="53" spans="1:8">
      <c r="A53" s="3" t="s">
        <v>137</v>
      </c>
      <c r="B53" s="14" t="s">
        <v>105</v>
      </c>
      <c r="C53" s="11" t="s">
        <v>30</v>
      </c>
      <c r="D53" s="11" t="s">
        <v>34</v>
      </c>
      <c r="E53" s="9">
        <v>244</v>
      </c>
      <c r="F53" s="23">
        <v>968.24099999999999</v>
      </c>
      <c r="G53" s="23">
        <v>613.6</v>
      </c>
      <c r="H53" s="23">
        <f t="shared" si="0"/>
        <v>63.372652056667711</v>
      </c>
    </row>
    <row r="54" spans="1:8" ht="30">
      <c r="A54" s="3" t="s">
        <v>21</v>
      </c>
      <c r="B54" s="9">
        <v>5000600000</v>
      </c>
      <c r="C54" s="11"/>
      <c r="D54" s="11"/>
      <c r="E54" s="9"/>
      <c r="F54" s="23">
        <f t="shared" ref="F54:F59" si="13">F55</f>
        <v>25</v>
      </c>
      <c r="G54" s="23">
        <f t="shared" ref="G54:G59" si="14">G55</f>
        <v>0</v>
      </c>
      <c r="H54" s="23">
        <f t="shared" si="0"/>
        <v>0</v>
      </c>
    </row>
    <row r="55" spans="1:8">
      <c r="A55" s="3" t="s">
        <v>106</v>
      </c>
      <c r="B55" s="15" t="s">
        <v>107</v>
      </c>
      <c r="C55" s="11"/>
      <c r="D55" s="11"/>
      <c r="E55" s="9"/>
      <c r="F55" s="23">
        <f t="shared" si="13"/>
        <v>25</v>
      </c>
      <c r="G55" s="23">
        <f t="shared" si="14"/>
        <v>0</v>
      </c>
      <c r="H55" s="23">
        <f t="shared" si="0"/>
        <v>0</v>
      </c>
    </row>
    <row r="56" spans="1:8">
      <c r="A56" s="3" t="s">
        <v>50</v>
      </c>
      <c r="B56" s="15" t="s">
        <v>107</v>
      </c>
      <c r="C56" s="11" t="s">
        <v>35</v>
      </c>
      <c r="D56" s="11"/>
      <c r="E56" s="9"/>
      <c r="F56" s="23">
        <f t="shared" si="13"/>
        <v>25</v>
      </c>
      <c r="G56" s="23">
        <f t="shared" si="14"/>
        <v>0</v>
      </c>
      <c r="H56" s="23">
        <f t="shared" si="0"/>
        <v>0</v>
      </c>
    </row>
    <row r="57" spans="1:8">
      <c r="A57" s="3" t="s">
        <v>20</v>
      </c>
      <c r="B57" s="15" t="s">
        <v>107</v>
      </c>
      <c r="C57" s="11" t="s">
        <v>35</v>
      </c>
      <c r="D57" s="11" t="s">
        <v>32</v>
      </c>
      <c r="E57" s="9"/>
      <c r="F57" s="23">
        <f t="shared" si="13"/>
        <v>25</v>
      </c>
      <c r="G57" s="23">
        <f t="shared" si="14"/>
        <v>0</v>
      </c>
      <c r="H57" s="23">
        <f t="shared" si="0"/>
        <v>0</v>
      </c>
    </row>
    <row r="58" spans="1:8" ht="30">
      <c r="A58" s="3" t="s">
        <v>10</v>
      </c>
      <c r="B58" s="15" t="s">
        <v>107</v>
      </c>
      <c r="C58" s="11" t="s">
        <v>35</v>
      </c>
      <c r="D58" s="11" t="s">
        <v>32</v>
      </c>
      <c r="E58" s="9">
        <v>200</v>
      </c>
      <c r="F58" s="23">
        <f t="shared" si="13"/>
        <v>25</v>
      </c>
      <c r="G58" s="23">
        <f t="shared" si="14"/>
        <v>0</v>
      </c>
      <c r="H58" s="23">
        <f t="shared" si="0"/>
        <v>0</v>
      </c>
    </row>
    <row r="59" spans="1:8" ht="45">
      <c r="A59" s="3" t="s">
        <v>18</v>
      </c>
      <c r="B59" s="15" t="s">
        <v>107</v>
      </c>
      <c r="C59" s="11" t="s">
        <v>35</v>
      </c>
      <c r="D59" s="11" t="s">
        <v>32</v>
      </c>
      <c r="E59" s="9">
        <v>240</v>
      </c>
      <c r="F59" s="23">
        <f t="shared" si="13"/>
        <v>25</v>
      </c>
      <c r="G59" s="23">
        <f t="shared" si="14"/>
        <v>0</v>
      </c>
      <c r="H59" s="23">
        <f t="shared" si="0"/>
        <v>0</v>
      </c>
    </row>
    <row r="60" spans="1:8">
      <c r="A60" s="3" t="s">
        <v>137</v>
      </c>
      <c r="B60" s="15" t="s">
        <v>107</v>
      </c>
      <c r="C60" s="11" t="s">
        <v>35</v>
      </c>
      <c r="D60" s="11" t="s">
        <v>32</v>
      </c>
      <c r="E60" s="9">
        <v>244</v>
      </c>
      <c r="F60" s="23">
        <v>25</v>
      </c>
      <c r="G60" s="23">
        <v>0</v>
      </c>
      <c r="H60" s="23">
        <f t="shared" ref="H60:H120" si="15">G60/F60*100</f>
        <v>0</v>
      </c>
    </row>
    <row r="61" spans="1:8" ht="30">
      <c r="A61" s="3" t="s">
        <v>22</v>
      </c>
      <c r="B61" s="9">
        <v>5000700000</v>
      </c>
      <c r="C61" s="11"/>
      <c r="D61" s="11"/>
      <c r="E61" s="9"/>
      <c r="F61" s="23">
        <f>F62</f>
        <v>945</v>
      </c>
      <c r="G61" s="23">
        <f t="shared" ref="G61:G66" si="16">G62</f>
        <v>884.23699999999997</v>
      </c>
      <c r="H61" s="23">
        <f t="shared" si="15"/>
        <v>93.570052910052908</v>
      </c>
    </row>
    <row r="62" spans="1:8" ht="30">
      <c r="A62" s="3" t="s">
        <v>108</v>
      </c>
      <c r="B62" s="15" t="s">
        <v>109</v>
      </c>
      <c r="C62" s="11"/>
      <c r="D62" s="11"/>
      <c r="E62" s="9"/>
      <c r="F62" s="23">
        <f t="shared" ref="F62:F66" si="17">F63</f>
        <v>945</v>
      </c>
      <c r="G62" s="23">
        <f t="shared" si="16"/>
        <v>884.23699999999997</v>
      </c>
      <c r="H62" s="23">
        <f t="shared" si="15"/>
        <v>93.570052910052908</v>
      </c>
    </row>
    <row r="63" spans="1:8">
      <c r="A63" s="3" t="s">
        <v>50</v>
      </c>
      <c r="B63" s="15" t="s">
        <v>109</v>
      </c>
      <c r="C63" s="11" t="s">
        <v>35</v>
      </c>
      <c r="D63" s="11"/>
      <c r="E63" s="9"/>
      <c r="F63" s="23">
        <f t="shared" si="17"/>
        <v>945</v>
      </c>
      <c r="G63" s="23">
        <f t="shared" si="16"/>
        <v>884.23699999999997</v>
      </c>
      <c r="H63" s="23">
        <f t="shared" si="15"/>
        <v>93.570052910052908</v>
      </c>
    </row>
    <row r="64" spans="1:8">
      <c r="A64" s="3" t="s">
        <v>20</v>
      </c>
      <c r="B64" s="15" t="s">
        <v>109</v>
      </c>
      <c r="C64" s="11" t="s">
        <v>35</v>
      </c>
      <c r="D64" s="11" t="s">
        <v>32</v>
      </c>
      <c r="E64" s="9"/>
      <c r="F64" s="23">
        <f t="shared" si="17"/>
        <v>945</v>
      </c>
      <c r="G64" s="23">
        <f t="shared" si="16"/>
        <v>884.23699999999997</v>
      </c>
      <c r="H64" s="23">
        <f t="shared" si="15"/>
        <v>93.570052910052908</v>
      </c>
    </row>
    <row r="65" spans="1:8" ht="30">
      <c r="A65" s="3" t="s">
        <v>10</v>
      </c>
      <c r="B65" s="15" t="s">
        <v>109</v>
      </c>
      <c r="C65" s="11" t="s">
        <v>35</v>
      </c>
      <c r="D65" s="11" t="s">
        <v>32</v>
      </c>
      <c r="E65" s="9">
        <v>200</v>
      </c>
      <c r="F65" s="23">
        <f t="shared" si="17"/>
        <v>945</v>
      </c>
      <c r="G65" s="23">
        <f t="shared" si="16"/>
        <v>884.23699999999997</v>
      </c>
      <c r="H65" s="23">
        <f t="shared" si="15"/>
        <v>93.570052910052908</v>
      </c>
    </row>
    <row r="66" spans="1:8" ht="45">
      <c r="A66" s="3" t="s">
        <v>18</v>
      </c>
      <c r="B66" s="15" t="s">
        <v>109</v>
      </c>
      <c r="C66" s="11" t="s">
        <v>35</v>
      </c>
      <c r="D66" s="11" t="s">
        <v>32</v>
      </c>
      <c r="E66" s="9">
        <v>240</v>
      </c>
      <c r="F66" s="23">
        <f t="shared" si="17"/>
        <v>945</v>
      </c>
      <c r="G66" s="23">
        <f t="shared" si="16"/>
        <v>884.23699999999997</v>
      </c>
      <c r="H66" s="23">
        <f t="shared" si="15"/>
        <v>93.570052910052908</v>
      </c>
    </row>
    <row r="67" spans="1:8">
      <c r="A67" s="3" t="s">
        <v>137</v>
      </c>
      <c r="B67" s="15" t="s">
        <v>109</v>
      </c>
      <c r="C67" s="11" t="s">
        <v>35</v>
      </c>
      <c r="D67" s="11" t="s">
        <v>32</v>
      </c>
      <c r="E67" s="9">
        <v>244</v>
      </c>
      <c r="F67" s="23">
        <v>945</v>
      </c>
      <c r="G67" s="23">
        <v>884.23699999999997</v>
      </c>
      <c r="H67" s="23">
        <f t="shared" si="15"/>
        <v>93.570052910052908</v>
      </c>
    </row>
    <row r="68" spans="1:8" ht="89.25" customHeight="1">
      <c r="A68" s="3" t="s">
        <v>23</v>
      </c>
      <c r="B68" s="9">
        <v>5000800000</v>
      </c>
      <c r="C68" s="11"/>
      <c r="D68" s="11"/>
      <c r="E68" s="9"/>
      <c r="F68" s="23">
        <f>F69</f>
        <v>5</v>
      </c>
      <c r="G68" s="23">
        <f t="shared" ref="G68:G72" si="18">G69</f>
        <v>0</v>
      </c>
      <c r="H68" s="23">
        <f t="shared" si="15"/>
        <v>0</v>
      </c>
    </row>
    <row r="69" spans="1:8" ht="30">
      <c r="A69" s="3" t="s">
        <v>53</v>
      </c>
      <c r="B69" s="15" t="s">
        <v>110</v>
      </c>
      <c r="C69" s="11"/>
      <c r="D69" s="11"/>
      <c r="E69" s="9"/>
      <c r="F69" s="23">
        <f>F70</f>
        <v>5</v>
      </c>
      <c r="G69" s="23">
        <f t="shared" si="18"/>
        <v>0</v>
      </c>
      <c r="H69" s="23">
        <f t="shared" si="15"/>
        <v>0</v>
      </c>
    </row>
    <row r="70" spans="1:8">
      <c r="A70" s="3" t="s">
        <v>51</v>
      </c>
      <c r="B70" s="15" t="s">
        <v>110</v>
      </c>
      <c r="C70" s="11" t="s">
        <v>36</v>
      </c>
      <c r="D70" s="11"/>
      <c r="E70" s="9"/>
      <c r="F70" s="23">
        <f>F71</f>
        <v>5</v>
      </c>
      <c r="G70" s="23">
        <f t="shared" si="18"/>
        <v>0</v>
      </c>
      <c r="H70" s="23">
        <f t="shared" si="15"/>
        <v>0</v>
      </c>
    </row>
    <row r="71" spans="1:8">
      <c r="A71" s="3" t="s">
        <v>52</v>
      </c>
      <c r="B71" s="15" t="s">
        <v>110</v>
      </c>
      <c r="C71" s="11" t="s">
        <v>36</v>
      </c>
      <c r="D71" s="11" t="s">
        <v>36</v>
      </c>
      <c r="E71" s="9"/>
      <c r="F71" s="23">
        <f>F72</f>
        <v>5</v>
      </c>
      <c r="G71" s="23">
        <f t="shared" si="18"/>
        <v>0</v>
      </c>
      <c r="H71" s="23">
        <f t="shared" si="15"/>
        <v>0</v>
      </c>
    </row>
    <row r="72" spans="1:8">
      <c r="A72" s="3" t="s">
        <v>7</v>
      </c>
      <c r="B72" s="15" t="s">
        <v>110</v>
      </c>
      <c r="C72" s="11" t="s">
        <v>36</v>
      </c>
      <c r="D72" s="11" t="s">
        <v>36</v>
      </c>
      <c r="E72" s="9">
        <v>500</v>
      </c>
      <c r="F72" s="23">
        <f>F73</f>
        <v>5</v>
      </c>
      <c r="G72" s="23">
        <f t="shared" si="18"/>
        <v>0</v>
      </c>
      <c r="H72" s="23">
        <f t="shared" si="15"/>
        <v>0</v>
      </c>
    </row>
    <row r="73" spans="1:8">
      <c r="A73" s="3" t="s">
        <v>8</v>
      </c>
      <c r="B73" s="15" t="s">
        <v>110</v>
      </c>
      <c r="C73" s="11" t="s">
        <v>36</v>
      </c>
      <c r="D73" s="11" t="s">
        <v>36</v>
      </c>
      <c r="E73" s="9">
        <v>540</v>
      </c>
      <c r="F73" s="23">
        <v>5</v>
      </c>
      <c r="G73" s="23">
        <v>0</v>
      </c>
      <c r="H73" s="23">
        <f t="shared" si="15"/>
        <v>0</v>
      </c>
    </row>
    <row r="74" spans="1:8" ht="90">
      <c r="A74" s="3" t="s">
        <v>83</v>
      </c>
      <c r="B74" s="9">
        <v>5000900000</v>
      </c>
      <c r="C74" s="11"/>
      <c r="D74" s="11"/>
      <c r="E74" s="9"/>
      <c r="F74" s="23">
        <f t="shared" ref="F74:G78" si="19">F75</f>
        <v>49</v>
      </c>
      <c r="G74" s="23">
        <f t="shared" si="19"/>
        <v>10</v>
      </c>
      <c r="H74" s="23">
        <f t="shared" si="15"/>
        <v>20.408163265306122</v>
      </c>
    </row>
    <row r="75" spans="1:8" ht="30">
      <c r="A75" s="3" t="s">
        <v>84</v>
      </c>
      <c r="B75" s="15" t="s">
        <v>111</v>
      </c>
      <c r="C75" s="11"/>
      <c r="D75" s="11"/>
      <c r="E75" s="9"/>
      <c r="F75" s="23">
        <f t="shared" si="19"/>
        <v>49</v>
      </c>
      <c r="G75" s="23">
        <f t="shared" si="19"/>
        <v>10</v>
      </c>
      <c r="H75" s="23">
        <f t="shared" si="15"/>
        <v>20.408163265306122</v>
      </c>
    </row>
    <row r="76" spans="1:8">
      <c r="A76" s="3" t="s">
        <v>54</v>
      </c>
      <c r="B76" s="15" t="s">
        <v>111</v>
      </c>
      <c r="C76" s="11" t="s">
        <v>38</v>
      </c>
      <c r="D76" s="11"/>
      <c r="E76" s="9"/>
      <c r="F76" s="23">
        <f t="shared" si="19"/>
        <v>49</v>
      </c>
      <c r="G76" s="23">
        <f t="shared" si="19"/>
        <v>10</v>
      </c>
      <c r="H76" s="23">
        <f t="shared" si="15"/>
        <v>20.408163265306122</v>
      </c>
    </row>
    <row r="77" spans="1:8">
      <c r="A77" s="3" t="s">
        <v>27</v>
      </c>
      <c r="B77" s="15" t="s">
        <v>111</v>
      </c>
      <c r="C77" s="11" t="s">
        <v>38</v>
      </c>
      <c r="D77" s="11" t="s">
        <v>28</v>
      </c>
      <c r="E77" s="9"/>
      <c r="F77" s="23">
        <f t="shared" si="19"/>
        <v>49</v>
      </c>
      <c r="G77" s="23">
        <f t="shared" si="19"/>
        <v>10</v>
      </c>
      <c r="H77" s="23">
        <f t="shared" si="15"/>
        <v>20.408163265306122</v>
      </c>
    </row>
    <row r="78" spans="1:8">
      <c r="A78" s="3" t="s">
        <v>7</v>
      </c>
      <c r="B78" s="15" t="s">
        <v>111</v>
      </c>
      <c r="C78" s="11" t="s">
        <v>38</v>
      </c>
      <c r="D78" s="11" t="s">
        <v>28</v>
      </c>
      <c r="E78" s="9">
        <v>500</v>
      </c>
      <c r="F78" s="23">
        <f t="shared" si="19"/>
        <v>49</v>
      </c>
      <c r="G78" s="23">
        <f t="shared" si="19"/>
        <v>10</v>
      </c>
      <c r="H78" s="23">
        <f t="shared" si="15"/>
        <v>20.408163265306122</v>
      </c>
    </row>
    <row r="79" spans="1:8">
      <c r="A79" s="3" t="s">
        <v>8</v>
      </c>
      <c r="B79" s="15" t="s">
        <v>111</v>
      </c>
      <c r="C79" s="11" t="s">
        <v>38</v>
      </c>
      <c r="D79" s="11" t="s">
        <v>28</v>
      </c>
      <c r="E79" s="9">
        <v>540</v>
      </c>
      <c r="F79" s="23">
        <v>49</v>
      </c>
      <c r="G79" s="23">
        <v>10</v>
      </c>
      <c r="H79" s="23">
        <f t="shared" si="15"/>
        <v>20.408163265306122</v>
      </c>
    </row>
    <row r="80" spans="1:8" ht="90">
      <c r="A80" s="3" t="s">
        <v>55</v>
      </c>
      <c r="B80" s="9">
        <v>5001000000</v>
      </c>
      <c r="C80" s="11"/>
      <c r="D80" s="11"/>
      <c r="E80" s="9"/>
      <c r="F80" s="23">
        <f>F81</f>
        <v>2763.45</v>
      </c>
      <c r="G80" s="23">
        <f t="shared" ref="G80:G84" si="20">G81</f>
        <v>538.79999999999995</v>
      </c>
      <c r="H80" s="23">
        <f t="shared" si="15"/>
        <v>19.497367421158334</v>
      </c>
    </row>
    <row r="81" spans="1:8" ht="30">
      <c r="A81" s="3" t="s">
        <v>56</v>
      </c>
      <c r="B81" s="15" t="s">
        <v>112</v>
      </c>
      <c r="C81" s="11"/>
      <c r="D81" s="11"/>
      <c r="E81" s="9"/>
      <c r="F81" s="23">
        <f>F82</f>
        <v>2763.45</v>
      </c>
      <c r="G81" s="23">
        <f t="shared" si="20"/>
        <v>538.79999999999995</v>
      </c>
      <c r="H81" s="23">
        <f t="shared" si="15"/>
        <v>19.497367421158334</v>
      </c>
    </row>
    <row r="82" spans="1:8">
      <c r="A82" s="3" t="s">
        <v>58</v>
      </c>
      <c r="B82" s="15" t="s">
        <v>112</v>
      </c>
      <c r="C82" s="11" t="s">
        <v>37</v>
      </c>
      <c r="D82" s="11"/>
      <c r="E82" s="9"/>
      <c r="F82" s="23">
        <f>F83</f>
        <v>2763.45</v>
      </c>
      <c r="G82" s="23">
        <f t="shared" si="20"/>
        <v>538.79999999999995</v>
      </c>
      <c r="H82" s="23">
        <f t="shared" si="15"/>
        <v>19.497367421158334</v>
      </c>
    </row>
    <row r="83" spans="1:8">
      <c r="A83" s="3" t="s">
        <v>24</v>
      </c>
      <c r="B83" s="15" t="s">
        <v>112</v>
      </c>
      <c r="C83" s="11" t="s">
        <v>37</v>
      </c>
      <c r="D83" s="11" t="s">
        <v>28</v>
      </c>
      <c r="E83" s="9"/>
      <c r="F83" s="23">
        <f>F84</f>
        <v>2763.45</v>
      </c>
      <c r="G83" s="23">
        <f t="shared" si="20"/>
        <v>538.79999999999995</v>
      </c>
      <c r="H83" s="23">
        <f t="shared" si="15"/>
        <v>19.497367421158334</v>
      </c>
    </row>
    <row r="84" spans="1:8">
      <c r="A84" s="3" t="s">
        <v>7</v>
      </c>
      <c r="B84" s="15" t="s">
        <v>112</v>
      </c>
      <c r="C84" s="11" t="s">
        <v>37</v>
      </c>
      <c r="D84" s="11" t="s">
        <v>28</v>
      </c>
      <c r="E84" s="9">
        <v>500</v>
      </c>
      <c r="F84" s="23">
        <f>F85</f>
        <v>2763.45</v>
      </c>
      <c r="G84" s="23">
        <f t="shared" si="20"/>
        <v>538.79999999999995</v>
      </c>
      <c r="H84" s="23">
        <f t="shared" si="15"/>
        <v>19.497367421158334</v>
      </c>
    </row>
    <row r="85" spans="1:8">
      <c r="A85" s="3" t="s">
        <v>8</v>
      </c>
      <c r="B85" s="15" t="s">
        <v>112</v>
      </c>
      <c r="C85" s="11" t="s">
        <v>37</v>
      </c>
      <c r="D85" s="11" t="s">
        <v>28</v>
      </c>
      <c r="E85" s="9">
        <v>540</v>
      </c>
      <c r="F85" s="23">
        <v>2763.45</v>
      </c>
      <c r="G85" s="23">
        <v>538.79999999999995</v>
      </c>
      <c r="H85" s="23">
        <f t="shared" si="15"/>
        <v>19.497367421158334</v>
      </c>
    </row>
    <row r="86" spans="1:8" ht="75.75" customHeight="1">
      <c r="A86" s="3" t="s">
        <v>25</v>
      </c>
      <c r="B86" s="9">
        <v>5001200000</v>
      </c>
      <c r="C86" s="11"/>
      <c r="D86" s="11"/>
      <c r="E86" s="9"/>
      <c r="F86" s="23">
        <f>F87</f>
        <v>1003.3</v>
      </c>
      <c r="G86" s="23">
        <f t="shared" ref="G86:G90" si="21">G87</f>
        <v>225</v>
      </c>
      <c r="H86" s="23">
        <f t="shared" si="15"/>
        <v>22.425994219077047</v>
      </c>
    </row>
    <row r="87" spans="1:8">
      <c r="A87" s="3" t="s">
        <v>57</v>
      </c>
      <c r="B87" s="15" t="s">
        <v>113</v>
      </c>
      <c r="C87" s="11"/>
      <c r="D87" s="11"/>
      <c r="E87" s="9"/>
      <c r="F87" s="23">
        <f>F88</f>
        <v>1003.3</v>
      </c>
      <c r="G87" s="23">
        <f t="shared" si="21"/>
        <v>225</v>
      </c>
      <c r="H87" s="23">
        <f t="shared" si="15"/>
        <v>22.425994219077047</v>
      </c>
    </row>
    <row r="88" spans="1:8">
      <c r="A88" s="3" t="s">
        <v>58</v>
      </c>
      <c r="B88" s="15" t="s">
        <v>113</v>
      </c>
      <c r="C88" s="11" t="s">
        <v>37</v>
      </c>
      <c r="D88" s="11"/>
      <c r="E88" s="9"/>
      <c r="F88" s="23">
        <f>F89</f>
        <v>1003.3</v>
      </c>
      <c r="G88" s="23">
        <f t="shared" si="21"/>
        <v>225</v>
      </c>
      <c r="H88" s="23">
        <f t="shared" si="15"/>
        <v>22.425994219077047</v>
      </c>
    </row>
    <row r="89" spans="1:8">
      <c r="A89" s="3" t="s">
        <v>24</v>
      </c>
      <c r="B89" s="15" t="s">
        <v>113</v>
      </c>
      <c r="C89" s="11" t="s">
        <v>37</v>
      </c>
      <c r="D89" s="11" t="s">
        <v>28</v>
      </c>
      <c r="E89" s="9"/>
      <c r="F89" s="23">
        <f>F90</f>
        <v>1003.3</v>
      </c>
      <c r="G89" s="23">
        <f t="shared" si="21"/>
        <v>225</v>
      </c>
      <c r="H89" s="23">
        <f t="shared" si="15"/>
        <v>22.425994219077047</v>
      </c>
    </row>
    <row r="90" spans="1:8">
      <c r="A90" s="3" t="s">
        <v>7</v>
      </c>
      <c r="B90" s="15" t="s">
        <v>113</v>
      </c>
      <c r="C90" s="11" t="s">
        <v>37</v>
      </c>
      <c r="D90" s="11" t="s">
        <v>28</v>
      </c>
      <c r="E90" s="9">
        <v>500</v>
      </c>
      <c r="F90" s="23">
        <f>F91</f>
        <v>1003.3</v>
      </c>
      <c r="G90" s="23">
        <f t="shared" si="21"/>
        <v>225</v>
      </c>
      <c r="H90" s="23">
        <f t="shared" si="15"/>
        <v>22.425994219077047</v>
      </c>
    </row>
    <row r="91" spans="1:8">
      <c r="A91" s="3" t="s">
        <v>8</v>
      </c>
      <c r="B91" s="15" t="s">
        <v>113</v>
      </c>
      <c r="C91" s="11" t="s">
        <v>37</v>
      </c>
      <c r="D91" s="11" t="s">
        <v>28</v>
      </c>
      <c r="E91" s="9">
        <v>540</v>
      </c>
      <c r="F91" s="23">
        <v>1003.3</v>
      </c>
      <c r="G91" s="23">
        <v>225</v>
      </c>
      <c r="H91" s="23">
        <f t="shared" si="15"/>
        <v>22.425994219077047</v>
      </c>
    </row>
    <row r="92" spans="1:8" ht="75">
      <c r="A92" s="5" t="s">
        <v>86</v>
      </c>
      <c r="B92" s="9">
        <v>5001300000</v>
      </c>
      <c r="C92" s="11"/>
      <c r="D92" s="11"/>
      <c r="E92" s="9"/>
      <c r="F92" s="23">
        <f>F93</f>
        <v>626.5</v>
      </c>
      <c r="G92" s="23">
        <f t="shared" ref="G92:G96" si="22">G93</f>
        <v>159</v>
      </c>
      <c r="H92" s="23">
        <f t="shared" si="15"/>
        <v>25.379090183559455</v>
      </c>
    </row>
    <row r="93" spans="1:8" ht="30">
      <c r="A93" s="3" t="s">
        <v>85</v>
      </c>
      <c r="B93" s="15" t="s">
        <v>114</v>
      </c>
      <c r="C93" s="11"/>
      <c r="D93" s="11"/>
      <c r="E93" s="9"/>
      <c r="F93" s="23">
        <f>F94</f>
        <v>626.5</v>
      </c>
      <c r="G93" s="23">
        <f t="shared" si="22"/>
        <v>159</v>
      </c>
      <c r="H93" s="23">
        <f t="shared" si="15"/>
        <v>25.379090183559455</v>
      </c>
    </row>
    <row r="94" spans="1:8">
      <c r="A94" s="3" t="s">
        <v>58</v>
      </c>
      <c r="B94" s="15" t="s">
        <v>114</v>
      </c>
      <c r="C94" s="11" t="s">
        <v>37</v>
      </c>
      <c r="D94" s="11"/>
      <c r="E94" s="9"/>
      <c r="F94" s="23">
        <f>F95</f>
        <v>626.5</v>
      </c>
      <c r="G94" s="23">
        <f t="shared" si="22"/>
        <v>159</v>
      </c>
      <c r="H94" s="23">
        <f t="shared" si="15"/>
        <v>25.379090183559455</v>
      </c>
    </row>
    <row r="95" spans="1:8" ht="30">
      <c r="A95" s="3" t="s">
        <v>26</v>
      </c>
      <c r="B95" s="15" t="s">
        <v>114</v>
      </c>
      <c r="C95" s="11" t="s">
        <v>37</v>
      </c>
      <c r="D95" s="11" t="s">
        <v>30</v>
      </c>
      <c r="E95" s="9"/>
      <c r="F95" s="23">
        <f>F96</f>
        <v>626.5</v>
      </c>
      <c r="G95" s="23">
        <f t="shared" si="22"/>
        <v>159</v>
      </c>
      <c r="H95" s="23">
        <f t="shared" si="15"/>
        <v>25.379090183559455</v>
      </c>
    </row>
    <row r="96" spans="1:8">
      <c r="A96" s="3" t="s">
        <v>7</v>
      </c>
      <c r="B96" s="15" t="s">
        <v>114</v>
      </c>
      <c r="C96" s="11" t="s">
        <v>37</v>
      </c>
      <c r="D96" s="11" t="s">
        <v>30</v>
      </c>
      <c r="E96" s="9">
        <v>500</v>
      </c>
      <c r="F96" s="23">
        <f>F97</f>
        <v>626.5</v>
      </c>
      <c r="G96" s="23">
        <f t="shared" si="22"/>
        <v>159</v>
      </c>
      <c r="H96" s="23">
        <f t="shared" si="15"/>
        <v>25.379090183559455</v>
      </c>
    </row>
    <row r="97" spans="1:8">
      <c r="A97" s="3" t="s">
        <v>8</v>
      </c>
      <c r="B97" s="15" t="s">
        <v>114</v>
      </c>
      <c r="C97" s="11" t="s">
        <v>37</v>
      </c>
      <c r="D97" s="11" t="s">
        <v>30</v>
      </c>
      <c r="E97" s="9">
        <v>540</v>
      </c>
      <c r="F97" s="23">
        <v>626.5</v>
      </c>
      <c r="G97" s="23">
        <v>159</v>
      </c>
      <c r="H97" s="23">
        <f t="shared" si="15"/>
        <v>25.379090183559455</v>
      </c>
    </row>
    <row r="98" spans="1:8" ht="105">
      <c r="A98" s="5" t="s">
        <v>68</v>
      </c>
      <c r="B98" s="9">
        <v>5001400000</v>
      </c>
      <c r="C98" s="11"/>
      <c r="D98" s="11"/>
      <c r="E98" s="9"/>
      <c r="F98" s="23">
        <f>F99</f>
        <v>32</v>
      </c>
      <c r="G98" s="23">
        <f t="shared" ref="G98:G102" si="23">G99</f>
        <v>10</v>
      </c>
      <c r="H98" s="23">
        <f t="shared" si="15"/>
        <v>31.25</v>
      </c>
    </row>
    <row r="99" spans="1:8" ht="93" customHeight="1">
      <c r="A99" s="3" t="s">
        <v>69</v>
      </c>
      <c r="B99" s="15" t="s">
        <v>115</v>
      </c>
      <c r="C99" s="11"/>
      <c r="D99" s="11"/>
      <c r="E99" s="9"/>
      <c r="F99" s="23">
        <f>F100</f>
        <v>32</v>
      </c>
      <c r="G99" s="23">
        <f t="shared" si="23"/>
        <v>10</v>
      </c>
      <c r="H99" s="23">
        <f t="shared" si="15"/>
        <v>31.25</v>
      </c>
    </row>
    <row r="100" spans="1:8">
      <c r="A100" s="3" t="s">
        <v>45</v>
      </c>
      <c r="B100" s="15" t="s">
        <v>115</v>
      </c>
      <c r="C100" s="11" t="s">
        <v>28</v>
      </c>
      <c r="D100" s="11"/>
      <c r="E100" s="9"/>
      <c r="F100" s="23">
        <f>F101</f>
        <v>32</v>
      </c>
      <c r="G100" s="23">
        <f t="shared" si="23"/>
        <v>10</v>
      </c>
      <c r="H100" s="23">
        <f t="shared" si="15"/>
        <v>31.25</v>
      </c>
    </row>
    <row r="101" spans="1:8" ht="60">
      <c r="A101" s="3" t="s">
        <v>47</v>
      </c>
      <c r="B101" s="15" t="s">
        <v>115</v>
      </c>
      <c r="C101" s="11" t="s">
        <v>28</v>
      </c>
      <c r="D101" s="11" t="s">
        <v>30</v>
      </c>
      <c r="E101" s="9"/>
      <c r="F101" s="23">
        <f>F102</f>
        <v>32</v>
      </c>
      <c r="G101" s="23">
        <f t="shared" si="23"/>
        <v>10</v>
      </c>
      <c r="H101" s="23">
        <f t="shared" si="15"/>
        <v>31.25</v>
      </c>
    </row>
    <row r="102" spans="1:8">
      <c r="A102" s="3" t="s">
        <v>7</v>
      </c>
      <c r="B102" s="15" t="s">
        <v>115</v>
      </c>
      <c r="C102" s="11" t="s">
        <v>28</v>
      </c>
      <c r="D102" s="11" t="s">
        <v>30</v>
      </c>
      <c r="E102" s="9">
        <v>500</v>
      </c>
      <c r="F102" s="23">
        <f>F103</f>
        <v>32</v>
      </c>
      <c r="G102" s="23">
        <f t="shared" si="23"/>
        <v>10</v>
      </c>
      <c r="H102" s="23">
        <f t="shared" si="15"/>
        <v>31.25</v>
      </c>
    </row>
    <row r="103" spans="1:8">
      <c r="A103" s="3" t="s">
        <v>8</v>
      </c>
      <c r="B103" s="15" t="s">
        <v>115</v>
      </c>
      <c r="C103" s="11" t="s">
        <v>28</v>
      </c>
      <c r="D103" s="11" t="s">
        <v>30</v>
      </c>
      <c r="E103" s="9">
        <v>540</v>
      </c>
      <c r="F103" s="23">
        <v>32</v>
      </c>
      <c r="G103" s="23">
        <v>10</v>
      </c>
      <c r="H103" s="23">
        <f t="shared" si="15"/>
        <v>31.25</v>
      </c>
    </row>
    <row r="104" spans="1:8" ht="90" customHeight="1">
      <c r="A104" s="5" t="s">
        <v>67</v>
      </c>
      <c r="B104" s="9">
        <v>5001500000</v>
      </c>
      <c r="C104" s="11"/>
      <c r="D104" s="11"/>
      <c r="E104" s="9"/>
      <c r="F104" s="23">
        <f>F105</f>
        <v>38.799999999999997</v>
      </c>
      <c r="G104" s="23">
        <f>G105</f>
        <v>0</v>
      </c>
      <c r="H104" s="23">
        <f t="shared" si="15"/>
        <v>0</v>
      </c>
    </row>
    <row r="105" spans="1:8" ht="30">
      <c r="A105" s="3" t="s">
        <v>13</v>
      </c>
      <c r="B105" s="15" t="s">
        <v>116</v>
      </c>
      <c r="C105" s="11"/>
      <c r="D105" s="11"/>
      <c r="E105" s="9"/>
      <c r="F105" s="23">
        <f>F106</f>
        <v>38.799999999999997</v>
      </c>
      <c r="G105" s="23">
        <f t="shared" ref="G105:G108" si="24">G106</f>
        <v>0</v>
      </c>
      <c r="H105" s="23">
        <f t="shared" si="15"/>
        <v>0</v>
      </c>
    </row>
    <row r="106" spans="1:8">
      <c r="A106" s="3" t="s">
        <v>45</v>
      </c>
      <c r="B106" s="15" t="s">
        <v>116</v>
      </c>
      <c r="C106" s="11" t="s">
        <v>28</v>
      </c>
      <c r="D106" s="11"/>
      <c r="E106" s="9"/>
      <c r="F106" s="23">
        <f>F107</f>
        <v>38.799999999999997</v>
      </c>
      <c r="G106" s="23">
        <f t="shared" si="24"/>
        <v>0</v>
      </c>
      <c r="H106" s="23">
        <f t="shared" si="15"/>
        <v>0</v>
      </c>
    </row>
    <row r="107" spans="1:8" ht="30" customHeight="1">
      <c r="A107" s="3" t="s">
        <v>66</v>
      </c>
      <c r="B107" s="15" t="s">
        <v>116</v>
      </c>
      <c r="C107" s="11" t="s">
        <v>28</v>
      </c>
      <c r="D107" s="11" t="s">
        <v>31</v>
      </c>
      <c r="E107" s="9"/>
      <c r="F107" s="23">
        <f>F108</f>
        <v>38.799999999999997</v>
      </c>
      <c r="G107" s="23">
        <f t="shared" si="24"/>
        <v>0</v>
      </c>
      <c r="H107" s="23">
        <f t="shared" si="15"/>
        <v>0</v>
      </c>
    </row>
    <row r="108" spans="1:8">
      <c r="A108" s="3" t="s">
        <v>7</v>
      </c>
      <c r="B108" s="15" t="s">
        <v>116</v>
      </c>
      <c r="C108" s="11" t="s">
        <v>28</v>
      </c>
      <c r="D108" s="11" t="s">
        <v>31</v>
      </c>
      <c r="E108" s="9">
        <v>500</v>
      </c>
      <c r="F108" s="23">
        <f>F109</f>
        <v>38.799999999999997</v>
      </c>
      <c r="G108" s="23">
        <f t="shared" si="24"/>
        <v>0</v>
      </c>
      <c r="H108" s="23">
        <f t="shared" si="15"/>
        <v>0</v>
      </c>
    </row>
    <row r="109" spans="1:8">
      <c r="A109" s="3" t="s">
        <v>8</v>
      </c>
      <c r="B109" s="15" t="s">
        <v>116</v>
      </c>
      <c r="C109" s="11" t="s">
        <v>28</v>
      </c>
      <c r="D109" s="11" t="s">
        <v>31</v>
      </c>
      <c r="E109" s="9">
        <v>540</v>
      </c>
      <c r="F109" s="23">
        <v>38.799999999999997</v>
      </c>
      <c r="G109" s="23">
        <v>0</v>
      </c>
      <c r="H109" s="23">
        <f t="shared" si="15"/>
        <v>0</v>
      </c>
    </row>
    <row r="110" spans="1:8" ht="30">
      <c r="A110" s="3" t="s">
        <v>90</v>
      </c>
      <c r="B110" s="9">
        <v>5001800000</v>
      </c>
      <c r="C110" s="11"/>
      <c r="D110" s="11"/>
      <c r="E110" s="9"/>
      <c r="F110" s="23">
        <f t="shared" ref="F110:G112" si="25">F111</f>
        <v>248.023</v>
      </c>
      <c r="G110" s="23">
        <f t="shared" si="25"/>
        <v>186.04999999999998</v>
      </c>
      <c r="H110" s="23">
        <f t="shared" si="15"/>
        <v>75.01320442055777</v>
      </c>
    </row>
    <row r="111" spans="1:8">
      <c r="A111" s="3" t="s">
        <v>77</v>
      </c>
      <c r="B111" s="9">
        <v>5001800118</v>
      </c>
      <c r="C111" s="11"/>
      <c r="D111" s="11"/>
      <c r="E111" s="9"/>
      <c r="F111" s="23">
        <f t="shared" si="25"/>
        <v>248.023</v>
      </c>
      <c r="G111" s="23">
        <f t="shared" si="25"/>
        <v>186.04999999999998</v>
      </c>
      <c r="H111" s="23">
        <f t="shared" si="15"/>
        <v>75.01320442055777</v>
      </c>
    </row>
    <row r="112" spans="1:8">
      <c r="A112" s="3" t="s">
        <v>50</v>
      </c>
      <c r="B112" s="9">
        <v>5001800118</v>
      </c>
      <c r="C112" s="11" t="s">
        <v>35</v>
      </c>
      <c r="D112" s="11"/>
      <c r="E112" s="9"/>
      <c r="F112" s="23">
        <f t="shared" si="25"/>
        <v>248.023</v>
      </c>
      <c r="G112" s="23">
        <f t="shared" si="25"/>
        <v>186.04999999999998</v>
      </c>
      <c r="H112" s="23">
        <f t="shared" si="15"/>
        <v>75.01320442055777</v>
      </c>
    </row>
    <row r="113" spans="1:8">
      <c r="A113" s="3" t="s">
        <v>78</v>
      </c>
      <c r="B113" s="9">
        <v>5001800118</v>
      </c>
      <c r="C113" s="11" t="s">
        <v>35</v>
      </c>
      <c r="D113" s="11" t="s">
        <v>29</v>
      </c>
      <c r="E113" s="9"/>
      <c r="F113" s="23">
        <f>F114+F118</f>
        <v>248.023</v>
      </c>
      <c r="G113" s="23">
        <f>G114+G118</f>
        <v>186.04999999999998</v>
      </c>
      <c r="H113" s="23">
        <f t="shared" si="15"/>
        <v>75.01320442055777</v>
      </c>
    </row>
    <row r="114" spans="1:8" ht="30">
      <c r="A114" s="3" t="s">
        <v>10</v>
      </c>
      <c r="B114" s="9">
        <v>5001800118</v>
      </c>
      <c r="C114" s="11" t="s">
        <v>35</v>
      </c>
      <c r="D114" s="11" t="s">
        <v>29</v>
      </c>
      <c r="E114" s="9">
        <v>200</v>
      </c>
      <c r="F114" s="23">
        <f>F115</f>
        <v>244.023</v>
      </c>
      <c r="G114" s="23">
        <f>G115</f>
        <v>182.42099999999999</v>
      </c>
      <c r="H114" s="23">
        <f t="shared" si="15"/>
        <v>74.755658278113117</v>
      </c>
    </row>
    <row r="115" spans="1:8" ht="45">
      <c r="A115" s="3" t="s">
        <v>18</v>
      </c>
      <c r="B115" s="9">
        <v>5001800118</v>
      </c>
      <c r="C115" s="11" t="s">
        <v>35</v>
      </c>
      <c r="D115" s="11" t="s">
        <v>29</v>
      </c>
      <c r="E115" s="9">
        <v>240</v>
      </c>
      <c r="F115" s="23">
        <f>F116+F117</f>
        <v>244.023</v>
      </c>
      <c r="G115" s="23">
        <f>G116+G117</f>
        <v>182.42099999999999</v>
      </c>
      <c r="H115" s="23">
        <f t="shared" si="15"/>
        <v>74.755658278113117</v>
      </c>
    </row>
    <row r="116" spans="1:8">
      <c r="A116" s="3" t="s">
        <v>142</v>
      </c>
      <c r="B116" s="9">
        <v>5001800118</v>
      </c>
      <c r="C116" s="11" t="s">
        <v>35</v>
      </c>
      <c r="D116" s="11" t="s">
        <v>29</v>
      </c>
      <c r="E116" s="9">
        <v>244</v>
      </c>
      <c r="F116" s="23">
        <v>61.6</v>
      </c>
      <c r="G116" s="23">
        <v>0</v>
      </c>
      <c r="H116" s="23">
        <f t="shared" si="15"/>
        <v>0</v>
      </c>
    </row>
    <row r="117" spans="1:8">
      <c r="A117" s="17" t="s">
        <v>104</v>
      </c>
      <c r="B117" s="9">
        <v>5001800118</v>
      </c>
      <c r="C117" s="11" t="s">
        <v>35</v>
      </c>
      <c r="D117" s="11" t="s">
        <v>29</v>
      </c>
      <c r="E117" s="9">
        <v>247</v>
      </c>
      <c r="F117" s="23">
        <v>182.423</v>
      </c>
      <c r="G117" s="23">
        <v>182.42099999999999</v>
      </c>
      <c r="H117" s="23">
        <f t="shared" si="15"/>
        <v>99.998903647018196</v>
      </c>
    </row>
    <row r="118" spans="1:8">
      <c r="A118" s="17" t="s">
        <v>11</v>
      </c>
      <c r="B118" s="9">
        <v>5001800118</v>
      </c>
      <c r="C118" s="11" t="s">
        <v>35</v>
      </c>
      <c r="D118" s="11" t="s">
        <v>29</v>
      </c>
      <c r="E118" s="9">
        <v>800</v>
      </c>
      <c r="F118" s="23">
        <f>F119</f>
        <v>4</v>
      </c>
      <c r="G118" s="23">
        <f>G119</f>
        <v>3.629</v>
      </c>
      <c r="H118" s="23">
        <f t="shared" si="15"/>
        <v>90.724999999999994</v>
      </c>
    </row>
    <row r="119" spans="1:8">
      <c r="A119" s="17" t="s">
        <v>91</v>
      </c>
      <c r="B119" s="9">
        <v>5001800118</v>
      </c>
      <c r="C119" s="11" t="s">
        <v>35</v>
      </c>
      <c r="D119" s="11" t="s">
        <v>29</v>
      </c>
      <c r="E119" s="9">
        <v>830</v>
      </c>
      <c r="F119" s="23">
        <f>F120</f>
        <v>4</v>
      </c>
      <c r="G119" s="23">
        <f>G120</f>
        <v>3.629</v>
      </c>
      <c r="H119" s="23">
        <f t="shared" si="15"/>
        <v>90.724999999999994</v>
      </c>
    </row>
    <row r="120" spans="1:8" ht="45">
      <c r="A120" s="18" t="s">
        <v>117</v>
      </c>
      <c r="B120" s="9">
        <v>5001800118</v>
      </c>
      <c r="C120" s="11" t="s">
        <v>35</v>
      </c>
      <c r="D120" s="11" t="s">
        <v>29</v>
      </c>
      <c r="E120" s="9">
        <v>831</v>
      </c>
      <c r="F120" s="23">
        <v>4</v>
      </c>
      <c r="G120" s="23">
        <v>3.629</v>
      </c>
      <c r="H120" s="23">
        <f t="shared" si="15"/>
        <v>90.724999999999994</v>
      </c>
    </row>
    <row r="121" spans="1:8" ht="45">
      <c r="A121" s="3" t="s">
        <v>16</v>
      </c>
      <c r="B121" s="9">
        <v>5002600000</v>
      </c>
      <c r="C121" s="11"/>
      <c r="D121" s="11"/>
      <c r="E121" s="9"/>
      <c r="F121" s="23">
        <f>F122</f>
        <v>104.80000000000001</v>
      </c>
      <c r="G121" s="23">
        <f t="shared" ref="G121:G123" si="26">G122</f>
        <v>26.2</v>
      </c>
      <c r="H121" s="23">
        <f t="shared" ref="H121:H155" si="27">G121/F121*100</f>
        <v>24.999999999999996</v>
      </c>
    </row>
    <row r="122" spans="1:8" ht="45">
      <c r="A122" s="3" t="s">
        <v>17</v>
      </c>
      <c r="B122" s="9">
        <v>5002651180</v>
      </c>
      <c r="C122" s="11"/>
      <c r="D122" s="11"/>
      <c r="E122" s="9"/>
      <c r="F122" s="23">
        <f>F123</f>
        <v>104.80000000000001</v>
      </c>
      <c r="G122" s="23">
        <f t="shared" si="26"/>
        <v>26.2</v>
      </c>
      <c r="H122" s="23">
        <f t="shared" si="27"/>
        <v>24.999999999999996</v>
      </c>
    </row>
    <row r="123" spans="1:8">
      <c r="A123" s="3" t="s">
        <v>59</v>
      </c>
      <c r="B123" s="9">
        <v>5002651180</v>
      </c>
      <c r="C123" s="11" t="s">
        <v>29</v>
      </c>
      <c r="D123" s="11"/>
      <c r="E123" s="9"/>
      <c r="F123" s="23">
        <f>F124</f>
        <v>104.80000000000001</v>
      </c>
      <c r="G123" s="23">
        <f t="shared" si="26"/>
        <v>26.2</v>
      </c>
      <c r="H123" s="23">
        <f t="shared" si="27"/>
        <v>24.999999999999996</v>
      </c>
    </row>
    <row r="124" spans="1:8">
      <c r="A124" s="3" t="s">
        <v>15</v>
      </c>
      <c r="B124" s="9">
        <v>5002651180</v>
      </c>
      <c r="C124" s="11" t="s">
        <v>29</v>
      </c>
      <c r="D124" s="11" t="s">
        <v>32</v>
      </c>
      <c r="E124" s="9"/>
      <c r="F124" s="23">
        <f>F125+F129</f>
        <v>104.80000000000001</v>
      </c>
      <c r="G124" s="23">
        <f t="shared" ref="G124" si="28">G125+G129</f>
        <v>26.2</v>
      </c>
      <c r="H124" s="23">
        <f t="shared" si="27"/>
        <v>24.999999999999996</v>
      </c>
    </row>
    <row r="125" spans="1:8" ht="75">
      <c r="A125" s="3" t="s">
        <v>48</v>
      </c>
      <c r="B125" s="9">
        <v>5002651180</v>
      </c>
      <c r="C125" s="11" t="s">
        <v>29</v>
      </c>
      <c r="D125" s="11" t="s">
        <v>32</v>
      </c>
      <c r="E125" s="9">
        <v>100</v>
      </c>
      <c r="F125" s="23">
        <f>F126</f>
        <v>99.9</v>
      </c>
      <c r="G125" s="23">
        <f t="shared" ref="G125" si="29">G126</f>
        <v>24.957000000000001</v>
      </c>
      <c r="H125" s="23">
        <f t="shared" si="27"/>
        <v>24.981981981981981</v>
      </c>
    </row>
    <row r="126" spans="1:8" ht="30">
      <c r="A126" s="3" t="s">
        <v>49</v>
      </c>
      <c r="B126" s="9">
        <v>5002651180</v>
      </c>
      <c r="C126" s="11" t="s">
        <v>29</v>
      </c>
      <c r="D126" s="11" t="s">
        <v>32</v>
      </c>
      <c r="E126" s="9">
        <v>120</v>
      </c>
      <c r="F126" s="23">
        <f>F127+F128</f>
        <v>99.9</v>
      </c>
      <c r="G126" s="23">
        <f t="shared" ref="G126" si="30">G127+G128</f>
        <v>24.957000000000001</v>
      </c>
      <c r="H126" s="23">
        <f t="shared" si="27"/>
        <v>24.981981981981981</v>
      </c>
    </row>
    <row r="127" spans="1:8" ht="30">
      <c r="A127" s="3" t="s">
        <v>4</v>
      </c>
      <c r="B127" s="9">
        <v>5002651180</v>
      </c>
      <c r="C127" s="11" t="s">
        <v>29</v>
      </c>
      <c r="D127" s="11" t="s">
        <v>32</v>
      </c>
      <c r="E127" s="9">
        <v>121</v>
      </c>
      <c r="F127" s="23">
        <v>76.7</v>
      </c>
      <c r="G127" s="23">
        <v>19.167999999999999</v>
      </c>
      <c r="H127" s="23">
        <f t="shared" si="27"/>
        <v>24.990873533246415</v>
      </c>
    </row>
    <row r="128" spans="1:8" ht="60">
      <c r="A128" s="3" t="s">
        <v>5</v>
      </c>
      <c r="B128" s="9">
        <v>5002651180</v>
      </c>
      <c r="C128" s="11" t="s">
        <v>29</v>
      </c>
      <c r="D128" s="11" t="s">
        <v>32</v>
      </c>
      <c r="E128" s="9">
        <v>129</v>
      </c>
      <c r="F128" s="23">
        <v>23.2</v>
      </c>
      <c r="G128" s="23">
        <v>5.7889999999999997</v>
      </c>
      <c r="H128" s="23">
        <f t="shared" si="27"/>
        <v>24.952586206896552</v>
      </c>
    </row>
    <row r="129" spans="1:8" ht="30">
      <c r="A129" s="3" t="s">
        <v>10</v>
      </c>
      <c r="B129" s="9">
        <v>5002651180</v>
      </c>
      <c r="C129" s="11" t="s">
        <v>29</v>
      </c>
      <c r="D129" s="11" t="s">
        <v>32</v>
      </c>
      <c r="E129" s="9">
        <v>200</v>
      </c>
      <c r="F129" s="23">
        <f>F130</f>
        <v>4.9000000000000004</v>
      </c>
      <c r="G129" s="23">
        <f t="shared" ref="G129:G130" si="31">G130</f>
        <v>1.2430000000000001</v>
      </c>
      <c r="H129" s="23">
        <f t="shared" si="27"/>
        <v>25.367346938775508</v>
      </c>
    </row>
    <row r="130" spans="1:8" ht="45">
      <c r="A130" s="3" t="s">
        <v>18</v>
      </c>
      <c r="B130" s="9">
        <v>5002651180</v>
      </c>
      <c r="C130" s="11" t="s">
        <v>29</v>
      </c>
      <c r="D130" s="11" t="s">
        <v>32</v>
      </c>
      <c r="E130" s="9">
        <v>240</v>
      </c>
      <c r="F130" s="23">
        <f>F131</f>
        <v>4.9000000000000004</v>
      </c>
      <c r="G130" s="23">
        <f t="shared" si="31"/>
        <v>1.2430000000000001</v>
      </c>
      <c r="H130" s="23">
        <f t="shared" si="27"/>
        <v>25.367346938775508</v>
      </c>
    </row>
    <row r="131" spans="1:8">
      <c r="A131" s="3" t="s">
        <v>142</v>
      </c>
      <c r="B131" s="9">
        <v>5002651180</v>
      </c>
      <c r="C131" s="11" t="s">
        <v>29</v>
      </c>
      <c r="D131" s="11" t="s">
        <v>32</v>
      </c>
      <c r="E131" s="9">
        <v>244</v>
      </c>
      <c r="F131" s="23">
        <v>4.9000000000000004</v>
      </c>
      <c r="G131" s="23">
        <v>1.2430000000000001</v>
      </c>
      <c r="H131" s="23">
        <f t="shared" si="27"/>
        <v>25.367346938775508</v>
      </c>
    </row>
    <row r="132" spans="1:8" ht="90">
      <c r="A132" s="5" t="s">
        <v>64</v>
      </c>
      <c r="B132" s="9">
        <v>5002700000</v>
      </c>
      <c r="C132" s="11"/>
      <c r="D132" s="11"/>
      <c r="E132" s="9"/>
      <c r="F132" s="23">
        <f>F133</f>
        <v>40.450000000000003</v>
      </c>
      <c r="G132" s="23">
        <f t="shared" ref="G132:G136" si="32">G133</f>
        <v>0</v>
      </c>
      <c r="H132" s="23">
        <f t="shared" si="27"/>
        <v>0</v>
      </c>
    </row>
    <row r="133" spans="1:8">
      <c r="A133" s="3" t="s">
        <v>65</v>
      </c>
      <c r="B133" s="15" t="s">
        <v>118</v>
      </c>
      <c r="C133" s="11"/>
      <c r="D133" s="11"/>
      <c r="E133" s="9"/>
      <c r="F133" s="23">
        <f>F134</f>
        <v>40.450000000000003</v>
      </c>
      <c r="G133" s="23">
        <f t="shared" si="32"/>
        <v>0</v>
      </c>
      <c r="H133" s="23">
        <f t="shared" si="27"/>
        <v>0</v>
      </c>
    </row>
    <row r="134" spans="1:8">
      <c r="A134" s="3" t="s">
        <v>45</v>
      </c>
      <c r="B134" s="15" t="s">
        <v>118</v>
      </c>
      <c r="C134" s="11" t="s">
        <v>28</v>
      </c>
      <c r="D134" s="11"/>
      <c r="E134" s="9"/>
      <c r="F134" s="23">
        <f>F135</f>
        <v>40.450000000000003</v>
      </c>
      <c r="G134" s="23">
        <f t="shared" si="32"/>
        <v>0</v>
      </c>
      <c r="H134" s="23">
        <f t="shared" si="27"/>
        <v>0</v>
      </c>
    </row>
    <row r="135" spans="1:8" ht="60">
      <c r="A135" s="3" t="s">
        <v>47</v>
      </c>
      <c r="B135" s="15" t="s">
        <v>118</v>
      </c>
      <c r="C135" s="11" t="s">
        <v>28</v>
      </c>
      <c r="D135" s="11" t="s">
        <v>30</v>
      </c>
      <c r="E135" s="9"/>
      <c r="F135" s="23">
        <f>F136</f>
        <v>40.450000000000003</v>
      </c>
      <c r="G135" s="23">
        <f t="shared" si="32"/>
        <v>0</v>
      </c>
      <c r="H135" s="23">
        <f t="shared" si="27"/>
        <v>0</v>
      </c>
    </row>
    <row r="136" spans="1:8">
      <c r="A136" s="3" t="s">
        <v>7</v>
      </c>
      <c r="B136" s="15" t="s">
        <v>118</v>
      </c>
      <c r="C136" s="11" t="s">
        <v>28</v>
      </c>
      <c r="D136" s="11" t="s">
        <v>30</v>
      </c>
      <c r="E136" s="9">
        <v>500</v>
      </c>
      <c r="F136" s="23">
        <f>F137</f>
        <v>40.450000000000003</v>
      </c>
      <c r="G136" s="23">
        <f t="shared" si="32"/>
        <v>0</v>
      </c>
      <c r="H136" s="23">
        <f t="shared" si="27"/>
        <v>0</v>
      </c>
    </row>
    <row r="137" spans="1:8">
      <c r="A137" s="3" t="s">
        <v>8</v>
      </c>
      <c r="B137" s="15" t="s">
        <v>118</v>
      </c>
      <c r="C137" s="11" t="s">
        <v>28</v>
      </c>
      <c r="D137" s="11" t="s">
        <v>30</v>
      </c>
      <c r="E137" s="9">
        <v>540</v>
      </c>
      <c r="F137" s="23">
        <v>40.450000000000003</v>
      </c>
      <c r="G137" s="23">
        <v>0</v>
      </c>
      <c r="H137" s="23">
        <f t="shared" si="27"/>
        <v>0</v>
      </c>
    </row>
    <row r="138" spans="1:8" ht="45">
      <c r="A138" s="3" t="s">
        <v>135</v>
      </c>
      <c r="B138" s="15" t="s">
        <v>136</v>
      </c>
      <c r="C138" s="11"/>
      <c r="D138" s="11"/>
      <c r="E138" s="9"/>
      <c r="F138" s="23">
        <v>56</v>
      </c>
      <c r="G138" s="23">
        <v>0</v>
      </c>
      <c r="H138" s="23">
        <f t="shared" si="27"/>
        <v>0</v>
      </c>
    </row>
    <row r="139" spans="1:8">
      <c r="A139" s="3" t="s">
        <v>50</v>
      </c>
      <c r="B139" s="15" t="s">
        <v>136</v>
      </c>
      <c r="C139" s="11" t="s">
        <v>35</v>
      </c>
      <c r="D139" s="11"/>
      <c r="E139" s="9"/>
      <c r="F139" s="23">
        <v>56</v>
      </c>
      <c r="G139" s="23">
        <v>0</v>
      </c>
      <c r="H139" s="23">
        <v>0</v>
      </c>
    </row>
    <row r="140" spans="1:8">
      <c r="A140" s="3" t="s">
        <v>20</v>
      </c>
      <c r="B140" s="15" t="s">
        <v>136</v>
      </c>
      <c r="C140" s="11" t="s">
        <v>35</v>
      </c>
      <c r="D140" s="11" t="s">
        <v>32</v>
      </c>
      <c r="E140" s="9"/>
      <c r="F140" s="23">
        <v>56</v>
      </c>
      <c r="G140" s="23">
        <v>0</v>
      </c>
      <c r="H140" s="23">
        <v>0</v>
      </c>
    </row>
    <row r="141" spans="1:8" ht="30">
      <c r="A141" s="3" t="s">
        <v>10</v>
      </c>
      <c r="B141" s="15" t="s">
        <v>136</v>
      </c>
      <c r="C141" s="11" t="s">
        <v>35</v>
      </c>
      <c r="D141" s="11" t="s">
        <v>32</v>
      </c>
      <c r="E141" s="9">
        <v>200</v>
      </c>
      <c r="F141" s="23">
        <v>56</v>
      </c>
      <c r="G141" s="23">
        <v>0</v>
      </c>
      <c r="H141" s="23">
        <v>0</v>
      </c>
    </row>
    <row r="142" spans="1:8" ht="45">
      <c r="A142" s="3" t="s">
        <v>18</v>
      </c>
      <c r="B142" s="15" t="s">
        <v>136</v>
      </c>
      <c r="C142" s="11" t="s">
        <v>35</v>
      </c>
      <c r="D142" s="11" t="s">
        <v>32</v>
      </c>
      <c r="E142" s="9">
        <v>240</v>
      </c>
      <c r="F142" s="23">
        <v>56</v>
      </c>
      <c r="G142" s="23">
        <v>0</v>
      </c>
      <c r="H142" s="23">
        <v>0</v>
      </c>
    </row>
    <row r="143" spans="1:8">
      <c r="A143" s="3" t="s">
        <v>137</v>
      </c>
      <c r="B143" s="15" t="s">
        <v>136</v>
      </c>
      <c r="C143" s="11" t="s">
        <v>35</v>
      </c>
      <c r="D143" s="11" t="s">
        <v>32</v>
      </c>
      <c r="E143" s="9">
        <v>244</v>
      </c>
      <c r="F143" s="23">
        <v>56</v>
      </c>
      <c r="G143" s="23">
        <v>0</v>
      </c>
      <c r="H143" s="23">
        <v>0</v>
      </c>
    </row>
    <row r="144" spans="1:8" ht="45">
      <c r="A144" s="3" t="s">
        <v>138</v>
      </c>
      <c r="B144" s="15" t="s">
        <v>139</v>
      </c>
      <c r="C144" s="11"/>
      <c r="D144" s="11"/>
      <c r="E144" s="9"/>
      <c r="F144" s="23">
        <v>1784.9</v>
      </c>
      <c r="G144" s="23">
        <v>0</v>
      </c>
      <c r="H144" s="23">
        <v>0</v>
      </c>
    </row>
    <row r="145" spans="1:8" ht="45">
      <c r="A145" s="3" t="s">
        <v>140</v>
      </c>
      <c r="B145" s="15" t="s">
        <v>141</v>
      </c>
      <c r="C145" s="11"/>
      <c r="D145" s="11"/>
      <c r="E145" s="9"/>
      <c r="F145" s="23">
        <v>1784.9</v>
      </c>
      <c r="G145" s="23">
        <v>0</v>
      </c>
      <c r="H145" s="23">
        <v>0</v>
      </c>
    </row>
    <row r="146" spans="1:8">
      <c r="A146" s="3" t="s">
        <v>50</v>
      </c>
      <c r="B146" s="15" t="s">
        <v>141</v>
      </c>
      <c r="C146" s="11" t="s">
        <v>35</v>
      </c>
      <c r="D146" s="11"/>
      <c r="E146" s="9"/>
      <c r="F146" s="23">
        <v>1784.9</v>
      </c>
      <c r="G146" s="23">
        <v>0</v>
      </c>
      <c r="H146" s="23">
        <v>0</v>
      </c>
    </row>
    <row r="147" spans="1:8">
      <c r="A147" s="3" t="s">
        <v>106</v>
      </c>
      <c r="B147" s="15" t="s">
        <v>141</v>
      </c>
      <c r="C147" s="11" t="s">
        <v>35</v>
      </c>
      <c r="D147" s="11" t="s">
        <v>32</v>
      </c>
      <c r="E147" s="9"/>
      <c r="F147" s="23">
        <v>1784.9</v>
      </c>
      <c r="G147" s="23">
        <v>0</v>
      </c>
      <c r="H147" s="23">
        <v>0</v>
      </c>
    </row>
    <row r="148" spans="1:8" ht="30">
      <c r="A148" s="3" t="s">
        <v>10</v>
      </c>
      <c r="B148" s="15" t="s">
        <v>141</v>
      </c>
      <c r="C148" s="11" t="s">
        <v>35</v>
      </c>
      <c r="D148" s="11" t="s">
        <v>32</v>
      </c>
      <c r="E148" s="9">
        <v>200</v>
      </c>
      <c r="F148" s="23">
        <v>1784.9</v>
      </c>
      <c r="G148" s="23">
        <v>0</v>
      </c>
      <c r="H148" s="23">
        <v>0</v>
      </c>
    </row>
    <row r="149" spans="1:8" ht="45">
      <c r="A149" s="3" t="s">
        <v>18</v>
      </c>
      <c r="B149" s="15" t="s">
        <v>141</v>
      </c>
      <c r="C149" s="11" t="s">
        <v>35</v>
      </c>
      <c r="D149" s="11" t="s">
        <v>32</v>
      </c>
      <c r="E149" s="9">
        <v>240</v>
      </c>
      <c r="F149" s="23">
        <v>1784.9</v>
      </c>
      <c r="G149" s="23">
        <v>0</v>
      </c>
      <c r="H149" s="23">
        <v>0</v>
      </c>
    </row>
    <row r="150" spans="1:8">
      <c r="A150" s="3" t="s">
        <v>142</v>
      </c>
      <c r="B150" s="15" t="s">
        <v>141</v>
      </c>
      <c r="C150" s="11" t="s">
        <v>35</v>
      </c>
      <c r="D150" s="11" t="s">
        <v>32</v>
      </c>
      <c r="E150" s="9">
        <v>244</v>
      </c>
      <c r="F150" s="23">
        <v>1784.9</v>
      </c>
      <c r="G150" s="23">
        <v>0</v>
      </c>
      <c r="H150" s="23">
        <v>0</v>
      </c>
    </row>
    <row r="151" spans="1:8" ht="43.5">
      <c r="A151" s="2" t="s">
        <v>63</v>
      </c>
      <c r="B151" s="8">
        <v>5100000000</v>
      </c>
      <c r="C151" s="8"/>
      <c r="D151" s="8"/>
      <c r="E151" s="8"/>
      <c r="F151" s="22">
        <f t="shared" ref="F151:G157" si="33">F152</f>
        <v>480.17599999999999</v>
      </c>
      <c r="G151" s="22">
        <f t="shared" si="33"/>
        <v>89.55</v>
      </c>
      <c r="H151" s="22">
        <f t="shared" si="27"/>
        <v>18.64941188230982</v>
      </c>
    </row>
    <row r="152" spans="1:8" ht="45">
      <c r="A152" s="4" t="s">
        <v>39</v>
      </c>
      <c r="B152" s="9">
        <v>5100100000</v>
      </c>
      <c r="C152" s="9"/>
      <c r="D152" s="9"/>
      <c r="E152" s="9"/>
      <c r="F152" s="23">
        <f t="shared" si="33"/>
        <v>480.17599999999999</v>
      </c>
      <c r="G152" s="23">
        <f t="shared" si="33"/>
        <v>89.55</v>
      </c>
      <c r="H152" s="23">
        <f t="shared" si="27"/>
        <v>18.64941188230982</v>
      </c>
    </row>
    <row r="153" spans="1:8" ht="60">
      <c r="A153" s="3" t="s">
        <v>119</v>
      </c>
      <c r="B153" s="14" t="s">
        <v>120</v>
      </c>
      <c r="C153" s="9"/>
      <c r="D153" s="9"/>
      <c r="E153" s="9"/>
      <c r="F153" s="23">
        <f t="shared" si="33"/>
        <v>480.17599999999999</v>
      </c>
      <c r="G153" s="23">
        <f t="shared" si="33"/>
        <v>89.55</v>
      </c>
      <c r="H153" s="23">
        <f t="shared" si="27"/>
        <v>18.64941188230982</v>
      </c>
    </row>
    <row r="154" spans="1:8" ht="30">
      <c r="A154" s="3" t="s">
        <v>40</v>
      </c>
      <c r="B154" s="14" t="s">
        <v>120</v>
      </c>
      <c r="C154" s="11" t="s">
        <v>32</v>
      </c>
      <c r="D154" s="11"/>
      <c r="E154" s="9"/>
      <c r="F154" s="23">
        <f t="shared" si="33"/>
        <v>480.17599999999999</v>
      </c>
      <c r="G154" s="23">
        <f t="shared" si="33"/>
        <v>89.55</v>
      </c>
      <c r="H154" s="23">
        <f t="shared" si="27"/>
        <v>18.64941188230982</v>
      </c>
    </row>
    <row r="155" spans="1:8" ht="51" customHeight="1">
      <c r="A155" s="3" t="s">
        <v>133</v>
      </c>
      <c r="B155" s="14" t="s">
        <v>120</v>
      </c>
      <c r="C155" s="11" t="s">
        <v>32</v>
      </c>
      <c r="D155" s="11" t="s">
        <v>33</v>
      </c>
      <c r="E155" s="9"/>
      <c r="F155" s="23">
        <f t="shared" si="33"/>
        <v>480.17599999999999</v>
      </c>
      <c r="G155" s="23">
        <f t="shared" si="33"/>
        <v>89.55</v>
      </c>
      <c r="H155" s="23">
        <f t="shared" si="27"/>
        <v>18.64941188230982</v>
      </c>
    </row>
    <row r="156" spans="1:8" ht="45">
      <c r="A156" s="3" t="s">
        <v>73</v>
      </c>
      <c r="B156" s="14" t="s">
        <v>120</v>
      </c>
      <c r="C156" s="11" t="s">
        <v>32</v>
      </c>
      <c r="D156" s="11" t="s">
        <v>33</v>
      </c>
      <c r="E156" s="9">
        <v>600</v>
      </c>
      <c r="F156" s="23">
        <f t="shared" si="33"/>
        <v>480.17599999999999</v>
      </c>
      <c r="G156" s="23">
        <f t="shared" si="33"/>
        <v>89.55</v>
      </c>
      <c r="H156" s="23">
        <f t="shared" ref="H156:H183" si="34">G156/F156*100</f>
        <v>18.64941188230982</v>
      </c>
    </row>
    <row r="157" spans="1:8" ht="45">
      <c r="A157" s="3" t="s">
        <v>74</v>
      </c>
      <c r="B157" s="14" t="s">
        <v>120</v>
      </c>
      <c r="C157" s="11" t="s">
        <v>32</v>
      </c>
      <c r="D157" s="11" t="s">
        <v>33</v>
      </c>
      <c r="E157" s="9">
        <v>630</v>
      </c>
      <c r="F157" s="23">
        <f t="shared" si="33"/>
        <v>480.17599999999999</v>
      </c>
      <c r="G157" s="23">
        <f t="shared" si="33"/>
        <v>89.55</v>
      </c>
      <c r="H157" s="23">
        <f t="shared" si="34"/>
        <v>18.64941188230982</v>
      </c>
    </row>
    <row r="158" spans="1:8" ht="30">
      <c r="A158" s="5" t="s">
        <v>75</v>
      </c>
      <c r="B158" s="14" t="s">
        <v>120</v>
      </c>
      <c r="C158" s="11" t="s">
        <v>32</v>
      </c>
      <c r="D158" s="11" t="s">
        <v>33</v>
      </c>
      <c r="E158" s="9">
        <v>633</v>
      </c>
      <c r="F158" s="23">
        <v>480.17599999999999</v>
      </c>
      <c r="G158" s="23">
        <v>89.55</v>
      </c>
      <c r="H158" s="23">
        <f t="shared" si="34"/>
        <v>18.64941188230982</v>
      </c>
    </row>
    <row r="159" spans="1:8" ht="57.75">
      <c r="A159" s="2" t="s">
        <v>88</v>
      </c>
      <c r="B159" s="8">
        <v>5200000000</v>
      </c>
      <c r="C159" s="8"/>
      <c r="D159" s="8"/>
      <c r="E159" s="8"/>
      <c r="F159" s="22">
        <f t="shared" ref="F159:G165" si="35">F160</f>
        <v>3</v>
      </c>
      <c r="G159" s="22">
        <f t="shared" si="35"/>
        <v>0</v>
      </c>
      <c r="H159" s="22">
        <f t="shared" si="34"/>
        <v>0</v>
      </c>
    </row>
    <row r="160" spans="1:8" ht="45">
      <c r="A160" s="3" t="s">
        <v>71</v>
      </c>
      <c r="B160" s="19" t="s">
        <v>121</v>
      </c>
      <c r="C160" s="9"/>
      <c r="D160" s="9"/>
      <c r="E160" s="9"/>
      <c r="F160" s="23">
        <f t="shared" si="35"/>
        <v>3</v>
      </c>
      <c r="G160" s="23">
        <f t="shared" si="35"/>
        <v>0</v>
      </c>
      <c r="H160" s="23">
        <f t="shared" si="34"/>
        <v>0</v>
      </c>
    </row>
    <row r="161" spans="1:8" ht="30">
      <c r="A161" s="3" t="s">
        <v>122</v>
      </c>
      <c r="B161" s="19" t="s">
        <v>123</v>
      </c>
      <c r="C161" s="9"/>
      <c r="D161" s="9"/>
      <c r="E161" s="9"/>
      <c r="F161" s="23">
        <f t="shared" si="35"/>
        <v>3</v>
      </c>
      <c r="G161" s="23">
        <f t="shared" si="35"/>
        <v>0</v>
      </c>
      <c r="H161" s="23">
        <f t="shared" si="34"/>
        <v>0</v>
      </c>
    </row>
    <row r="162" spans="1:8" ht="30">
      <c r="A162" s="3" t="s">
        <v>40</v>
      </c>
      <c r="B162" s="19" t="s">
        <v>123</v>
      </c>
      <c r="C162" s="11" t="s">
        <v>32</v>
      </c>
      <c r="D162" s="11"/>
      <c r="E162" s="9"/>
      <c r="F162" s="23">
        <f t="shared" si="35"/>
        <v>3</v>
      </c>
      <c r="G162" s="23">
        <f t="shared" si="35"/>
        <v>0</v>
      </c>
      <c r="H162" s="23">
        <f t="shared" si="34"/>
        <v>0</v>
      </c>
    </row>
    <row r="163" spans="1:8" ht="30">
      <c r="A163" s="3" t="s">
        <v>44</v>
      </c>
      <c r="B163" s="19" t="s">
        <v>123</v>
      </c>
      <c r="C163" s="11" t="s">
        <v>32</v>
      </c>
      <c r="D163" s="11" t="s">
        <v>43</v>
      </c>
      <c r="E163" s="9"/>
      <c r="F163" s="23">
        <f t="shared" si="35"/>
        <v>3</v>
      </c>
      <c r="G163" s="23">
        <f t="shared" si="35"/>
        <v>0</v>
      </c>
      <c r="H163" s="23">
        <f t="shared" si="34"/>
        <v>0</v>
      </c>
    </row>
    <row r="164" spans="1:8" ht="30">
      <c r="A164" s="3" t="s">
        <v>10</v>
      </c>
      <c r="B164" s="19" t="s">
        <v>123</v>
      </c>
      <c r="C164" s="11" t="s">
        <v>32</v>
      </c>
      <c r="D164" s="11" t="s">
        <v>43</v>
      </c>
      <c r="E164" s="9">
        <v>200</v>
      </c>
      <c r="F164" s="23">
        <f t="shared" si="35"/>
        <v>3</v>
      </c>
      <c r="G164" s="23">
        <f t="shared" si="35"/>
        <v>0</v>
      </c>
      <c r="H164" s="23">
        <f t="shared" si="34"/>
        <v>0</v>
      </c>
    </row>
    <row r="165" spans="1:8" ht="45">
      <c r="A165" s="3" t="s">
        <v>18</v>
      </c>
      <c r="B165" s="19" t="s">
        <v>123</v>
      </c>
      <c r="C165" s="11" t="s">
        <v>32</v>
      </c>
      <c r="D165" s="11" t="s">
        <v>43</v>
      </c>
      <c r="E165" s="9">
        <v>240</v>
      </c>
      <c r="F165" s="23">
        <f t="shared" si="35"/>
        <v>3</v>
      </c>
      <c r="G165" s="23">
        <f t="shared" si="35"/>
        <v>0</v>
      </c>
      <c r="H165" s="23">
        <f t="shared" si="34"/>
        <v>0</v>
      </c>
    </row>
    <row r="166" spans="1:8">
      <c r="A166" s="3" t="s">
        <v>142</v>
      </c>
      <c r="B166" s="19" t="s">
        <v>123</v>
      </c>
      <c r="C166" s="11" t="s">
        <v>32</v>
      </c>
      <c r="D166" s="11" t="s">
        <v>43</v>
      </c>
      <c r="E166" s="9">
        <v>244</v>
      </c>
      <c r="F166" s="23">
        <v>3</v>
      </c>
      <c r="G166" s="23">
        <v>0</v>
      </c>
      <c r="H166" s="23">
        <f t="shared" si="34"/>
        <v>0</v>
      </c>
    </row>
    <row r="167" spans="1:8" ht="72">
      <c r="A167" s="2" t="s">
        <v>89</v>
      </c>
      <c r="B167" s="20">
        <v>5300000000</v>
      </c>
      <c r="C167" s="8"/>
      <c r="D167" s="8"/>
      <c r="E167" s="8"/>
      <c r="F167" s="22">
        <f t="shared" ref="F167" si="36">F168</f>
        <v>1</v>
      </c>
      <c r="G167" s="22">
        <v>0</v>
      </c>
      <c r="H167" s="22">
        <f t="shared" si="34"/>
        <v>0</v>
      </c>
    </row>
    <row r="168" spans="1:8" ht="45">
      <c r="A168" s="3" t="s">
        <v>79</v>
      </c>
      <c r="B168" s="19" t="s">
        <v>124</v>
      </c>
      <c r="C168" s="9"/>
      <c r="D168" s="9"/>
      <c r="E168" s="9"/>
      <c r="F168" s="23">
        <v>1</v>
      </c>
      <c r="G168" s="23">
        <v>0</v>
      </c>
      <c r="H168" s="23">
        <f t="shared" si="34"/>
        <v>0</v>
      </c>
    </row>
    <row r="169" spans="1:8" ht="30">
      <c r="A169" s="3" t="s">
        <v>72</v>
      </c>
      <c r="B169" s="19" t="s">
        <v>125</v>
      </c>
      <c r="C169" s="9"/>
      <c r="D169" s="9"/>
      <c r="E169" s="9"/>
      <c r="F169" s="23">
        <v>1</v>
      </c>
      <c r="G169" s="23">
        <v>0</v>
      </c>
      <c r="H169" s="23">
        <f t="shared" si="34"/>
        <v>0</v>
      </c>
    </row>
    <row r="170" spans="1:8">
      <c r="A170" s="3" t="s">
        <v>19</v>
      </c>
      <c r="B170" s="19" t="s">
        <v>125</v>
      </c>
      <c r="C170" s="11" t="s">
        <v>30</v>
      </c>
      <c r="D170" s="11"/>
      <c r="E170" s="9"/>
      <c r="F170" s="23">
        <v>1</v>
      </c>
      <c r="G170" s="23">
        <v>0</v>
      </c>
      <c r="H170" s="23">
        <f t="shared" si="34"/>
        <v>0</v>
      </c>
    </row>
    <row r="171" spans="1:8">
      <c r="A171" s="3" t="s">
        <v>42</v>
      </c>
      <c r="B171" s="19" t="s">
        <v>125</v>
      </c>
      <c r="C171" s="11" t="s">
        <v>30</v>
      </c>
      <c r="D171" s="11" t="s">
        <v>41</v>
      </c>
      <c r="E171" s="9"/>
      <c r="F171" s="23">
        <v>1</v>
      </c>
      <c r="G171" s="23">
        <v>0</v>
      </c>
      <c r="H171" s="23">
        <f t="shared" si="34"/>
        <v>0</v>
      </c>
    </row>
    <row r="172" spans="1:8" ht="30">
      <c r="A172" s="3" t="s">
        <v>10</v>
      </c>
      <c r="B172" s="19" t="s">
        <v>125</v>
      </c>
      <c r="C172" s="11" t="s">
        <v>30</v>
      </c>
      <c r="D172" s="11" t="s">
        <v>41</v>
      </c>
      <c r="E172" s="9">
        <v>200</v>
      </c>
      <c r="F172" s="23">
        <v>1</v>
      </c>
      <c r="G172" s="23">
        <v>0</v>
      </c>
      <c r="H172" s="23">
        <f t="shared" si="34"/>
        <v>0</v>
      </c>
    </row>
    <row r="173" spans="1:8" ht="45">
      <c r="A173" s="3" t="s">
        <v>18</v>
      </c>
      <c r="B173" s="19" t="s">
        <v>125</v>
      </c>
      <c r="C173" s="11" t="s">
        <v>30</v>
      </c>
      <c r="D173" s="11" t="s">
        <v>41</v>
      </c>
      <c r="E173" s="9">
        <v>240</v>
      </c>
      <c r="F173" s="23">
        <v>1</v>
      </c>
      <c r="G173" s="23">
        <v>0</v>
      </c>
      <c r="H173" s="23">
        <f t="shared" si="34"/>
        <v>0</v>
      </c>
    </row>
    <row r="174" spans="1:8">
      <c r="A174" s="3" t="s">
        <v>137</v>
      </c>
      <c r="B174" s="19" t="s">
        <v>125</v>
      </c>
      <c r="C174" s="11" t="s">
        <v>30</v>
      </c>
      <c r="D174" s="11" t="s">
        <v>41</v>
      </c>
      <c r="E174" s="9">
        <v>244</v>
      </c>
      <c r="F174" s="23">
        <v>1</v>
      </c>
      <c r="G174" s="23">
        <v>0</v>
      </c>
      <c r="H174" s="23">
        <f t="shared" si="34"/>
        <v>0</v>
      </c>
    </row>
    <row r="175" spans="1:8" ht="72">
      <c r="A175" s="2" t="s">
        <v>126</v>
      </c>
      <c r="B175" s="20" t="s">
        <v>127</v>
      </c>
      <c r="C175" s="12"/>
      <c r="D175" s="12"/>
      <c r="E175" s="8"/>
      <c r="F175" s="22">
        <f t="shared" ref="F175:G181" si="37">F176</f>
        <v>55</v>
      </c>
      <c r="G175" s="22">
        <f t="shared" si="37"/>
        <v>0</v>
      </c>
      <c r="H175" s="22">
        <f t="shared" si="34"/>
        <v>0</v>
      </c>
    </row>
    <row r="176" spans="1:8" ht="90">
      <c r="A176" s="3" t="s">
        <v>128</v>
      </c>
      <c r="B176" s="19" t="s">
        <v>129</v>
      </c>
      <c r="C176" s="11"/>
      <c r="D176" s="11"/>
      <c r="E176" s="9"/>
      <c r="F176" s="23">
        <f t="shared" si="37"/>
        <v>55</v>
      </c>
      <c r="G176" s="23">
        <f t="shared" si="37"/>
        <v>0</v>
      </c>
      <c r="H176" s="23">
        <f t="shared" si="34"/>
        <v>0</v>
      </c>
    </row>
    <row r="177" spans="1:8" ht="30">
      <c r="A177" s="3" t="s">
        <v>130</v>
      </c>
      <c r="B177" s="19" t="s">
        <v>131</v>
      </c>
      <c r="C177" s="11"/>
      <c r="D177" s="11"/>
      <c r="E177" s="9"/>
      <c r="F177" s="23">
        <f t="shared" si="37"/>
        <v>55</v>
      </c>
      <c r="G177" s="23">
        <f t="shared" si="37"/>
        <v>0</v>
      </c>
      <c r="H177" s="23">
        <f t="shared" si="34"/>
        <v>0</v>
      </c>
    </row>
    <row r="178" spans="1:8">
      <c r="A178" s="3" t="s">
        <v>19</v>
      </c>
      <c r="B178" s="19" t="s">
        <v>131</v>
      </c>
      <c r="C178" s="11" t="s">
        <v>30</v>
      </c>
      <c r="D178" s="11"/>
      <c r="E178" s="9"/>
      <c r="F178" s="23">
        <f t="shared" si="37"/>
        <v>55</v>
      </c>
      <c r="G178" s="23">
        <f t="shared" si="37"/>
        <v>0</v>
      </c>
      <c r="H178" s="23">
        <f t="shared" si="34"/>
        <v>0</v>
      </c>
    </row>
    <row r="179" spans="1:8">
      <c r="A179" s="3" t="s">
        <v>132</v>
      </c>
      <c r="B179" s="19" t="s">
        <v>131</v>
      </c>
      <c r="C179" s="11" t="s">
        <v>30</v>
      </c>
      <c r="D179" s="11" t="s">
        <v>41</v>
      </c>
      <c r="E179" s="9"/>
      <c r="F179" s="23">
        <f t="shared" si="37"/>
        <v>55</v>
      </c>
      <c r="G179" s="23">
        <f t="shared" si="37"/>
        <v>0</v>
      </c>
      <c r="H179" s="23">
        <f t="shared" si="34"/>
        <v>0</v>
      </c>
    </row>
    <row r="180" spans="1:8" ht="30">
      <c r="A180" s="3" t="s">
        <v>10</v>
      </c>
      <c r="B180" s="19" t="s">
        <v>131</v>
      </c>
      <c r="C180" s="11" t="s">
        <v>30</v>
      </c>
      <c r="D180" s="11" t="s">
        <v>41</v>
      </c>
      <c r="E180" s="9">
        <v>200</v>
      </c>
      <c r="F180" s="23">
        <f t="shared" si="37"/>
        <v>55</v>
      </c>
      <c r="G180" s="23">
        <f t="shared" si="37"/>
        <v>0</v>
      </c>
      <c r="H180" s="23">
        <f t="shared" si="34"/>
        <v>0</v>
      </c>
    </row>
    <row r="181" spans="1:8" ht="45">
      <c r="A181" s="3" t="s">
        <v>18</v>
      </c>
      <c r="B181" s="19" t="s">
        <v>131</v>
      </c>
      <c r="C181" s="11" t="s">
        <v>30</v>
      </c>
      <c r="D181" s="11" t="s">
        <v>41</v>
      </c>
      <c r="E181" s="9">
        <v>240</v>
      </c>
      <c r="F181" s="23">
        <f t="shared" si="37"/>
        <v>55</v>
      </c>
      <c r="G181" s="23">
        <f t="shared" si="37"/>
        <v>0</v>
      </c>
      <c r="H181" s="23">
        <f t="shared" si="34"/>
        <v>0</v>
      </c>
    </row>
    <row r="182" spans="1:8">
      <c r="A182" s="3" t="s">
        <v>142</v>
      </c>
      <c r="B182" s="19" t="s">
        <v>131</v>
      </c>
      <c r="C182" s="11" t="s">
        <v>30</v>
      </c>
      <c r="D182" s="11" t="s">
        <v>41</v>
      </c>
      <c r="E182" s="9">
        <v>244</v>
      </c>
      <c r="F182" s="23">
        <v>55</v>
      </c>
      <c r="G182" s="23">
        <v>0</v>
      </c>
      <c r="H182" s="23">
        <f t="shared" si="34"/>
        <v>0</v>
      </c>
    </row>
    <row r="183" spans="1:8">
      <c r="A183" s="2" t="s">
        <v>60</v>
      </c>
      <c r="B183" s="8"/>
      <c r="C183" s="12"/>
      <c r="D183" s="12"/>
      <c r="E183" s="8"/>
      <c r="F183" s="22">
        <f>F8</f>
        <v>11814.139999999998</v>
      </c>
      <c r="G183" s="22">
        <f>G8</f>
        <v>3228.817</v>
      </c>
      <c r="H183" s="22">
        <f t="shared" si="34"/>
        <v>27.330106127064692</v>
      </c>
    </row>
  </sheetData>
  <mergeCells count="9">
    <mergeCell ref="F1:H4"/>
    <mergeCell ref="A6:A7"/>
    <mergeCell ref="E6:E7"/>
    <mergeCell ref="B6:B7"/>
    <mergeCell ref="A5:H5"/>
    <mergeCell ref="C6:C7"/>
    <mergeCell ref="D6:D7"/>
    <mergeCell ref="F6:G6"/>
    <mergeCell ref="H6:H7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2022-04-12T07:37:09Z</dcterms:modified>
</cp:coreProperties>
</file>